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1.xml" ContentType="application/vnd.openxmlformats-officedocument.themeOverride+xml"/>
  <Override PartName="/xl/drawings/drawing8.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2.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Z:\MONITOREOS POR AÑO\Monitoreo 2024\T1\"/>
    </mc:Choice>
  </mc:AlternateContent>
  <xr:revisionPtr revIDLastSave="0" documentId="13_ncr:1_{D8D2B29F-87AE-4857-BD73-E95333CA69B1}" xr6:coauthVersionLast="47" xr6:coauthVersionMax="47" xr10:uidLastSave="{00000000-0000-0000-0000-000000000000}"/>
  <bookViews>
    <workbookView xWindow="-120" yWindow="-120" windowWidth="20730" windowHeight="11040" tabRatio="926" xr2:uid="{A59EFD50-4265-4DB8-939C-F897D5E99CEC}"/>
  </bookViews>
  <sheets>
    <sheet name="Monitoreo T1 2024" sheetId="9" r:id="rId1"/>
    <sheet name="Avance del PEI " sheetId="11" r:id="rId2"/>
    <sheet name="PyD T1 2024" sheetId="6" r:id="rId3"/>
    <sheet name="RRHH T1 2024" sheetId="7" r:id="rId4"/>
    <sheet name="JURÍDICA T1 2024" sheetId="4" r:id="rId5"/>
    <sheet name="TIC T1 2024" sheetId="8" r:id="rId6"/>
    <sheet name="DIRECCIÓN TÉCNICA T1 2024" sheetId="13" r:id="rId7"/>
    <sheet name="AyF T1 2024" sheetId="1" r:id="rId8"/>
    <sheet name="COMUNICACIONES T1 2024" sheetId="2" r:id="rId9"/>
    <sheet name="OAI T1 2024" sheetId="5" r:id="rId10"/>
    <sheet name="ATENCIÓN AL USUARIO T1 2024" sheetId="12" r:id="rId11"/>
  </sheets>
  <definedNames>
    <definedName name="_xlnm.Print_Area" localSheetId="0">'Monitoreo T1 2024'!$B$3:$AL$148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8" i="11" l="1"/>
  <c r="I29" i="11"/>
  <c r="I28" i="11"/>
  <c r="I23" i="11"/>
  <c r="I22" i="11"/>
  <c r="I21" i="11"/>
  <c r="I15" i="11"/>
  <c r="I14" i="11"/>
  <c r="I13" i="11"/>
  <c r="K88" i="9"/>
  <c r="M88" i="9" s="1"/>
  <c r="N88" i="9" s="1"/>
  <c r="L88" i="9" l="1"/>
  <c r="K75" i="9" l="1"/>
  <c r="M75" i="9" s="1"/>
  <c r="K73" i="9"/>
  <c r="K72" i="9"/>
  <c r="M72" i="9" s="1"/>
  <c r="K70" i="9"/>
  <c r="M70" i="9" s="1"/>
  <c r="L75" i="9" l="1"/>
  <c r="L72" i="9"/>
  <c r="L70" i="9"/>
  <c r="K101" i="9" l="1"/>
  <c r="M101" i="9" s="1"/>
  <c r="N101" i="9" s="1"/>
  <c r="K92" i="9"/>
  <c r="L92" i="9" s="1"/>
  <c r="K91" i="9"/>
  <c r="M91" i="9" s="1"/>
  <c r="N91" i="9" s="1"/>
  <c r="K93" i="9"/>
  <c r="M93" i="9" s="1"/>
  <c r="N93" i="9" s="1"/>
  <c r="K135" i="9"/>
  <c r="M135" i="9" s="1"/>
  <c r="N135" i="9" s="1"/>
  <c r="K136" i="9"/>
  <c r="M136" i="9" s="1"/>
  <c r="L101" i="9" l="1"/>
  <c r="M92" i="9"/>
  <c r="N92" i="9" s="1"/>
  <c r="L91" i="9"/>
  <c r="L93" i="9"/>
  <c r="L136" i="9"/>
  <c r="L135" i="9"/>
  <c r="N136" i="9"/>
  <c r="K132" i="9" l="1"/>
  <c r="L132" i="9" s="1"/>
  <c r="K130" i="9"/>
  <c r="M130" i="9" s="1"/>
  <c r="N130" i="9" s="1"/>
  <c r="K128" i="9"/>
  <c r="L128" i="9" s="1"/>
  <c r="K125" i="9"/>
  <c r="L125" i="9" s="1"/>
  <c r="K124" i="9"/>
  <c r="M124" i="9" s="1"/>
  <c r="N124" i="9" s="1"/>
  <c r="K104" i="9"/>
  <c r="M104" i="9" s="1"/>
  <c r="N104" i="9" s="1"/>
  <c r="K103" i="9"/>
  <c r="M103" i="9" s="1"/>
  <c r="N103" i="9" s="1"/>
  <c r="K100" i="9"/>
  <c r="M100" i="9" s="1"/>
  <c r="N100" i="9" s="1"/>
  <c r="K98" i="9"/>
  <c r="M98" i="9" s="1"/>
  <c r="N98" i="9" s="1"/>
  <c r="M132" i="9" l="1"/>
  <c r="N132" i="9" s="1"/>
  <c r="L130" i="9"/>
  <c r="M128" i="9"/>
  <c r="N128" i="9" s="1"/>
  <c r="M125" i="9"/>
  <c r="N125" i="9" s="1"/>
  <c r="L124" i="9"/>
  <c r="L104" i="9"/>
  <c r="L103" i="9"/>
  <c r="L100" i="9"/>
  <c r="L98" i="9"/>
  <c r="K95" i="9" l="1"/>
  <c r="L95" i="9" s="1"/>
  <c r="K96" i="9"/>
  <c r="M96" i="9" s="1"/>
  <c r="N96" i="9" s="1"/>
  <c r="K94" i="9"/>
  <c r="L94" i="9" s="1"/>
  <c r="K90" i="9"/>
  <c r="M90" i="9" s="1"/>
  <c r="N90" i="9" s="1"/>
  <c r="K89" i="9"/>
  <c r="M89" i="9" s="1"/>
  <c r="N89" i="9" s="1"/>
  <c r="K87" i="9"/>
  <c r="M87" i="9" s="1"/>
  <c r="N87" i="9" s="1"/>
  <c r="K86" i="9"/>
  <c r="L86" i="9" s="1"/>
  <c r="K84" i="9"/>
  <c r="M84" i="9" s="1"/>
  <c r="N84" i="9" s="1"/>
  <c r="K85" i="9"/>
  <c r="M85" i="9" s="1"/>
  <c r="N85" i="9" s="1"/>
  <c r="K83" i="9"/>
  <c r="M83" i="9" s="1"/>
  <c r="N83" i="9" s="1"/>
  <c r="M95" i="9" l="1"/>
  <c r="N95" i="9" s="1"/>
  <c r="L96" i="9"/>
  <c r="M94" i="9"/>
  <c r="N94" i="9" s="1"/>
  <c r="L90" i="9"/>
  <c r="L89" i="9"/>
  <c r="M86" i="9"/>
  <c r="N86" i="9" s="1"/>
  <c r="L87" i="9"/>
  <c r="L84" i="9"/>
  <c r="L85" i="9"/>
  <c r="L83" i="9"/>
  <c r="K82" i="9" l="1"/>
  <c r="L82" i="9" s="1"/>
  <c r="K79" i="9"/>
  <c r="M79" i="9" s="1"/>
  <c r="N79" i="9" s="1"/>
  <c r="M82" i="9" l="1"/>
  <c r="N82" i="9" s="1"/>
  <c r="L79" i="9"/>
  <c r="K77" i="9" l="1"/>
  <c r="L77" i="9" s="1"/>
  <c r="K76" i="9"/>
  <c r="M76" i="9" s="1"/>
  <c r="N76" i="9" s="1"/>
  <c r="N75" i="9"/>
  <c r="M77" i="9" l="1"/>
  <c r="N77" i="9" s="1"/>
  <c r="L76" i="9"/>
  <c r="M73" i="9" l="1"/>
  <c r="N73" i="9" s="1"/>
  <c r="K71" i="9"/>
  <c r="M71" i="9" s="1"/>
  <c r="N71" i="9" s="1"/>
  <c r="K69" i="9"/>
  <c r="M69" i="9" s="1"/>
  <c r="N69" i="9" s="1"/>
  <c r="K62" i="9"/>
  <c r="L62" i="9" s="1"/>
  <c r="K63" i="9"/>
  <c r="M63" i="9" s="1"/>
  <c r="N63" i="9" s="1"/>
  <c r="K28" i="9"/>
  <c r="M28" i="9" s="1"/>
  <c r="N28" i="9" s="1"/>
  <c r="N72" i="9" l="1"/>
  <c r="L73" i="9"/>
  <c r="L71" i="9"/>
  <c r="L69" i="9"/>
  <c r="M62" i="9"/>
  <c r="L63" i="9"/>
  <c r="L28" i="9"/>
  <c r="K74" i="9"/>
  <c r="L74" i="9" s="1"/>
  <c r="K78" i="9"/>
  <c r="K133" i="9" l="1"/>
  <c r="M133" i="9" s="1"/>
  <c r="N133" i="9" s="1"/>
  <c r="L133" i="9" l="1"/>
  <c r="N114" i="9" l="1"/>
  <c r="L114" i="9"/>
  <c r="K49" i="9" l="1"/>
  <c r="M49" i="9" s="1"/>
  <c r="N49" i="9" s="1"/>
  <c r="L49" i="9" l="1"/>
  <c r="K99" i="9" l="1"/>
  <c r="M99" i="9" s="1"/>
  <c r="N99" i="9" s="1"/>
  <c r="I31" i="11" l="1"/>
  <c r="I24" i="11"/>
  <c r="I16" i="11"/>
  <c r="I9" i="11"/>
  <c r="L99" i="9"/>
  <c r="K134" i="9" l="1"/>
  <c r="M134" i="9" s="1"/>
  <c r="K123" i="9"/>
  <c r="M123" i="9" s="1"/>
  <c r="K122" i="9"/>
  <c r="M122" i="9" s="1"/>
  <c r="N122" i="9" s="1"/>
  <c r="K121" i="9"/>
  <c r="M121" i="9" s="1"/>
  <c r="N121" i="9" s="1"/>
  <c r="K120" i="9"/>
  <c r="M120" i="9" s="1"/>
  <c r="N120" i="9" s="1"/>
  <c r="K119" i="9"/>
  <c r="M119" i="9" s="1"/>
  <c r="N119" i="9" s="1"/>
  <c r="K118" i="9"/>
  <c r="M118" i="9" s="1"/>
  <c r="N118" i="9" s="1"/>
  <c r="M112" i="9"/>
  <c r="N112" i="9" s="1"/>
  <c r="K111" i="9"/>
  <c r="M111" i="9" s="1"/>
  <c r="N111" i="9" s="1"/>
  <c r="K110" i="9"/>
  <c r="M110" i="9" s="1"/>
  <c r="N110" i="9" s="1"/>
  <c r="K109" i="9"/>
  <c r="M109" i="9" s="1"/>
  <c r="N109" i="9" s="1"/>
  <c r="K108" i="9"/>
  <c r="L108" i="9" s="1"/>
  <c r="K107" i="9"/>
  <c r="M107" i="9" s="1"/>
  <c r="N107" i="9" s="1"/>
  <c r="K106" i="9"/>
  <c r="L106" i="9" s="1"/>
  <c r="K105" i="9"/>
  <c r="M105" i="9" s="1"/>
  <c r="N105" i="9" s="1"/>
  <c r="K102" i="9"/>
  <c r="M102" i="9" s="1"/>
  <c r="N102" i="9" s="1"/>
  <c r="K97" i="9"/>
  <c r="M97" i="9" s="1"/>
  <c r="N97" i="9" s="1"/>
  <c r="K131" i="9"/>
  <c r="M131" i="9" s="1"/>
  <c r="N131" i="9" s="1"/>
  <c r="K129" i="9"/>
  <c r="M129" i="9" s="1"/>
  <c r="N129" i="9" s="1"/>
  <c r="K127" i="9"/>
  <c r="M127" i="9" s="1"/>
  <c r="N127" i="9" s="1"/>
  <c r="K126" i="9"/>
  <c r="M126" i="9" s="1"/>
  <c r="N126" i="9" s="1"/>
  <c r="K81" i="9"/>
  <c r="L81" i="9" s="1"/>
  <c r="K80" i="9"/>
  <c r="M80" i="9" s="1"/>
  <c r="N80" i="9" s="1"/>
  <c r="K117" i="9"/>
  <c r="M117" i="9" s="1"/>
  <c r="N117" i="9" s="1"/>
  <c r="K116" i="9"/>
  <c r="M116" i="9" s="1"/>
  <c r="N116" i="9" s="1"/>
  <c r="K115" i="9"/>
  <c r="M115" i="9" s="1"/>
  <c r="N115" i="9" s="1"/>
  <c r="K113" i="9"/>
  <c r="M113" i="9" s="1"/>
  <c r="N113" i="9" s="1"/>
  <c r="L78" i="9"/>
  <c r="M74" i="9"/>
  <c r="N74" i="9" s="1"/>
  <c r="N70" i="9"/>
  <c r="K68" i="9"/>
  <c r="M68" i="9" s="1"/>
  <c r="N68" i="9" s="1"/>
  <c r="K50" i="9"/>
  <c r="L50" i="9" s="1"/>
  <c r="K29" i="9"/>
  <c r="L29" i="9" s="1"/>
  <c r="M29" i="9" l="1"/>
  <c r="N29" i="9" s="1"/>
  <c r="N62" i="9"/>
  <c r="M108" i="9"/>
  <c r="N108" i="9" s="1"/>
  <c r="L115" i="9"/>
  <c r="L127" i="9"/>
  <c r="L131" i="9"/>
  <c r="L110" i="9"/>
  <c r="L118" i="9"/>
  <c r="L121" i="9"/>
  <c r="M81" i="9"/>
  <c r="N81" i="9" s="1"/>
  <c r="M106" i="9"/>
  <c r="N106" i="9" s="1"/>
  <c r="M78" i="9"/>
  <c r="N78" i="9" s="1"/>
  <c r="L116" i="9"/>
  <c r="L102" i="9"/>
  <c r="L107" i="9"/>
  <c r="L119" i="9"/>
  <c r="L122" i="9"/>
  <c r="L97" i="9"/>
  <c r="L123" i="9"/>
  <c r="L111" i="9"/>
  <c r="L68" i="9"/>
  <c r="L113" i="9"/>
  <c r="L117" i="9"/>
  <c r="L80" i="9"/>
  <c r="L126" i="9"/>
  <c r="L129" i="9"/>
  <c r="L105" i="9"/>
  <c r="L109" i="9"/>
  <c r="L112" i="9"/>
  <c r="L120" i="9"/>
  <c r="L134" i="9"/>
  <c r="M50" i="9"/>
  <c r="N50" i="9" s="1"/>
  <c r="Q105" i="9" l="1"/>
  <c r="Q104" i="9"/>
  <c r="Q103" i="9"/>
  <c r="Q102" i="9"/>
  <c r="Q101" i="9"/>
  <c r="Q100" i="9"/>
  <c r="Q99" i="9"/>
  <c r="Q98" i="9"/>
  <c r="Q97" i="9"/>
  <c r="Q96" i="9"/>
  <c r="Q95" i="9"/>
  <c r="Q94" i="9"/>
  <c r="Q92" i="9"/>
  <c r="Q91" i="9"/>
  <c r="Q90" i="9"/>
  <c r="Q89" i="9"/>
  <c r="Q88" i="9"/>
  <c r="Q87" i="9"/>
  <c r="Q86" i="9"/>
  <c r="Q85" i="9"/>
  <c r="Q84" i="9"/>
  <c r="Q83" i="9"/>
  <c r="Q82" i="9"/>
  <c r="Q81" i="9"/>
  <c r="Q80" i="9"/>
  <c r="Q79" i="9"/>
  <c r="Q78" i="9"/>
  <c r="Q77" i="9"/>
  <c r="Q76" i="9"/>
  <c r="Q75" i="9"/>
  <c r="Q74" i="9"/>
  <c r="Q73" i="9"/>
  <c r="Q72" i="9"/>
  <c r="Q71" i="9"/>
  <c r="Q70" i="9"/>
  <c r="Q69" i="9"/>
  <c r="Q67" i="9"/>
  <c r="Q66" i="9"/>
  <c r="Q61" i="9"/>
  <c r="Q60" i="9"/>
  <c r="Q49" i="9"/>
  <c r="Q48" i="9"/>
  <c r="Q28" i="9"/>
  <c r="Q68" i="9" l="1"/>
  <c r="N134" i="9" l="1"/>
  <c r="N123" i="9" l="1"/>
  <c r="Q106" i="9" l="1"/>
  <c r="N145" i="9" l="1"/>
  <c r="P143" i="9" s="1"/>
  <c r="P142" i="9" l="1"/>
  <c r="P144" i="9"/>
  <c r="P145" i="9" l="1"/>
  <c r="O14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tc={CF847E64-60C8-4EEE-A8DE-D285404FBE77}</author>
  </authors>
  <commentList>
    <comment ref="A29" authorId="0" shapeId="0" xr:uid="{CF847E64-60C8-4EEE-A8DE-D285404FBE77}">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Tenemos que validar si el programa continua para el 2023, si la institución  lo asume tiene que ser un producto nuevo. </t>
      </text>
    </comment>
  </commentList>
</comments>
</file>

<file path=xl/sharedStrings.xml><?xml version="1.0" encoding="utf-8"?>
<sst xmlns="http://schemas.openxmlformats.org/spreadsheetml/2006/main" count="1680" uniqueCount="1166">
  <si>
    <t>Actividades Rutinarias</t>
  </si>
  <si>
    <t>Actividades</t>
  </si>
  <si>
    <t>Indicador</t>
  </si>
  <si>
    <t>Meta</t>
  </si>
  <si>
    <t>Sub - Actividades</t>
  </si>
  <si>
    <t>Medio de Verificación</t>
  </si>
  <si>
    <r>
      <t>Responsable</t>
    </r>
    <r>
      <rPr>
        <sz val="11"/>
        <rFont val="Arial"/>
        <family val="2"/>
      </rPr>
      <t xml:space="preserve"> </t>
    </r>
    <r>
      <rPr>
        <b/>
        <sz val="11"/>
        <rFont val="Arial"/>
        <family val="2"/>
      </rPr>
      <t>y Participantes</t>
    </r>
  </si>
  <si>
    <t>Cronograma</t>
  </si>
  <si>
    <t xml:space="preserve">A y F (R)                                                      RRHH(P)                                                     PyD (P)                                                         Compras (P)                                                                   Comunicaciones (P)          </t>
  </si>
  <si>
    <t>Porcentaje del nivel de  ejecución de la Implementación  del Sistema.</t>
  </si>
  <si>
    <t xml:space="preserve">1. Recibir, registrar, clasificar y tramitar la correspondencia recibida y producida en la Institución. </t>
  </si>
  <si>
    <r>
      <t xml:space="preserve">DC (R)                                                           A y F (P)                                                                                                                                  DC (P) 
TIC (P) </t>
    </r>
    <r>
      <rPr>
        <strike/>
        <sz val="11"/>
        <rFont val="Arial"/>
        <family val="2"/>
      </rPr>
      <t xml:space="preserve"> </t>
    </r>
    <r>
      <rPr>
        <sz val="11"/>
        <rFont val="Arial"/>
        <family val="2"/>
      </rPr>
      <t xml:space="preserve">                                                               DJ (P)   </t>
    </r>
  </si>
  <si>
    <t>2.  Depurar   expedientes de archivo desde el 2013 hasta la fecha.</t>
  </si>
  <si>
    <r>
      <t>3. Clasificar los documentos por categoría</t>
    </r>
    <r>
      <rPr>
        <sz val="11"/>
        <color rgb="FF00B050"/>
        <rFont val="Arial"/>
        <family val="2"/>
      </rPr>
      <t>.</t>
    </r>
  </si>
  <si>
    <t>4.  Digitalizar y escanear los documentos en el Sistema.</t>
  </si>
  <si>
    <t>5. Capacitar al personal.</t>
  </si>
  <si>
    <t>6. Elaborar informes sobre expedientes procesados.</t>
  </si>
  <si>
    <t>Porcentaje de compras realizadas de acuerdo con el plan.</t>
  </si>
  <si>
    <t>1. Recibir Matriz anual de Planificación de Compras de las unidades.</t>
  </si>
  <si>
    <t>Sección Compras y C contrataciones (R)    
A y F (P) 
DPyD (P) 
DG (P) 
 SC (P)</t>
  </si>
  <si>
    <t>2. Elaborar consolidado del Plan de Compras.</t>
  </si>
  <si>
    <t>3. Gestionar Aprobación.</t>
  </si>
  <si>
    <t>4. Gestionar la remisión a DGCP.</t>
  </si>
  <si>
    <r>
      <t>65. Realizar mantenimiento de los activos fijos: Equipos, Vehículos, Planta Eléctrica</t>
    </r>
    <r>
      <rPr>
        <b/>
        <sz val="11"/>
        <color rgb="FF00B050"/>
        <rFont val="Arial"/>
        <family val="2"/>
      </rPr>
      <t>.</t>
    </r>
  </si>
  <si>
    <t>Porcentaje del activo fijo adecuado.</t>
  </si>
  <si>
    <t>1. Dar mantenimiento físico del activo (equipos, parque vehicular y planta física).</t>
  </si>
  <si>
    <t xml:space="preserve">Div. SG (R)     
Sección Transportación (P) </t>
  </si>
  <si>
    <t>2. Realizar las  Adiciones y descargo del activos.</t>
  </si>
  <si>
    <r>
      <t>66. Realizar la recepción, custodia y administración de materiales</t>
    </r>
    <r>
      <rPr>
        <b/>
        <sz val="11"/>
        <color rgb="FF00B050"/>
        <rFont val="Arial"/>
        <family val="2"/>
      </rPr>
      <t>.</t>
    </r>
  </si>
  <si>
    <r>
      <t>1. Recibir materiales (Verificar estado y cantidad)</t>
    </r>
    <r>
      <rPr>
        <sz val="11"/>
        <color rgb="FF00B050"/>
        <rFont val="Arial"/>
        <family val="2"/>
      </rPr>
      <t>.</t>
    </r>
  </si>
  <si>
    <t xml:space="preserve">Sección de Suministro (R) </t>
  </si>
  <si>
    <t>2. Digitar en el sistema.</t>
  </si>
  <si>
    <t>3. Distribuir materiales.</t>
  </si>
  <si>
    <r>
      <t>4. Elaborar informe de inventario de los bienes que se encuentran en el almacén</t>
    </r>
    <r>
      <rPr>
        <sz val="11"/>
        <color rgb="FF00B050"/>
        <rFont val="Arial"/>
        <family val="2"/>
      </rPr>
      <t>.</t>
    </r>
  </si>
  <si>
    <t>67.  Realizar mantenimiento e higienización del edificio del Catastro y las Delegaciones.</t>
  </si>
  <si>
    <t>Porcentaje de necesidades de mantenimiento e higienización cubiertas.</t>
  </si>
  <si>
    <r>
      <t>1. Realizar estimación insumos de Limpieza</t>
    </r>
    <r>
      <rPr>
        <sz val="11"/>
        <color rgb="FF00B050"/>
        <rFont val="Arial"/>
        <family val="2"/>
      </rPr>
      <t>.</t>
    </r>
  </si>
  <si>
    <t xml:space="preserve">DSG (R)                                                            todas las áreas funcionales de la DGCN (P) </t>
  </si>
  <si>
    <t>2. Establecer un cronograma y la distribución del personal por Unidad.</t>
  </si>
  <si>
    <t>3. Realizar Limpieza en todas las áreas.</t>
  </si>
  <si>
    <t>68. Coordinar y programar las actividades Financieras  de acuerdo al Presupuesto aprobado.</t>
  </si>
  <si>
    <t>Porcentaje de Cumplimiento de la distribución de los recursos adecuado de la Institución.</t>
  </si>
  <si>
    <t>1. Supervisar y verificar que los documentos de soporte para el pago de los libramientos cumplan con las normas establecidas.</t>
  </si>
  <si>
    <t>División Financiera (R)     
A y F (P)                                            
Sección Compra (P)</t>
  </si>
  <si>
    <t>2. Solicitar, controlar y tramitar libramientos asignaciones de fondos y otras operaciones a la Dirección General de Presupuesto.</t>
  </si>
  <si>
    <t>3. Mantener actualizado el registro Contable e Inventario de Mobiliario y Equipo de la entidad.</t>
  </si>
  <si>
    <r>
      <t>4. Coordinar y preparar el Presupuesto de ingreso y egresos de la Institución</t>
    </r>
    <r>
      <rPr>
        <sz val="11"/>
        <color rgb="FF00B050"/>
        <rFont val="Arial"/>
        <family val="2"/>
      </rPr>
      <t>.</t>
    </r>
  </si>
  <si>
    <t>5. Preparar los informes financieros relativos al presupuesto que le sean requeridos.</t>
  </si>
  <si>
    <t>69. Prestar los servicios de transportación para las diferentes áreas funcionales de la Institución.</t>
  </si>
  <si>
    <t>Porcentaje de solicitudes   de servicios de transportación realizadas.</t>
  </si>
  <si>
    <t>1. Recibir los requerimientos de las solicitudes de transporte de las diferentes áreas funcionales.</t>
  </si>
  <si>
    <t xml:space="preserve">Sección Transportación (R)
Áreas Funcionales (P) </t>
  </si>
  <si>
    <t>2. Aprobar y asignar vehículo y chofer.</t>
  </si>
  <si>
    <t>3. Realizar servicio al destino solicitado.</t>
  </si>
  <si>
    <t>4. Elaborar la estadística mensual del gasto de combustible.</t>
  </si>
  <si>
    <t>70. Recibir los valores por conceptos de los servicios que ofrece la institución.</t>
  </si>
  <si>
    <t>Porcentaje de solicitudes recibidas.</t>
  </si>
  <si>
    <t>1. Cumplir con los procedimientos establecidos para la recepción de valores.</t>
  </si>
  <si>
    <r>
      <t>Sección de Caja (R) 
A y F (P)</t>
    </r>
    <r>
      <rPr>
        <strike/>
        <sz val="11"/>
        <rFont val="Arial"/>
        <family val="2"/>
      </rPr>
      <t xml:space="preserve"> </t>
    </r>
    <r>
      <rPr>
        <sz val="11"/>
        <rFont val="Arial"/>
        <family val="2"/>
      </rPr>
      <t xml:space="preserve">                                        
División Financiera (P)      
Auditores Internos (P) </t>
    </r>
  </si>
  <si>
    <t xml:space="preserve">2. Llevar control de la recaudaciones. </t>
  </si>
  <si>
    <t>3. Elaborar reporte correspondientes a las actividades financieras del área.</t>
  </si>
  <si>
    <t>4. Realizar los depósitos bancarios por concepto de ingresos percibidos.</t>
  </si>
  <si>
    <t>5. Recibir reporte mensuales de las recaudaciones de las diferentes delegaciones.</t>
  </si>
  <si>
    <t xml:space="preserve">71. Autoevaluar y  dar seguimiento a las Normas Básicas de Control Interno (NOBACI) por parte de la (CGR). </t>
  </si>
  <si>
    <t xml:space="preserve"> Porcentaje de aseveraciones por  controles internos, implementadas por Unidades Organizativas.</t>
  </si>
  <si>
    <t>1. Coordinar reuniones de revisión y evaluación de los avances en el Plan Acción.</t>
  </si>
  <si>
    <t xml:space="preserve"> A y F (R)     
PyD (P)                                                              RR.HH. (P)            </t>
  </si>
  <si>
    <t>2. Recopilar las evidencias correspondientes.</t>
  </si>
  <si>
    <t>3. Elaborar informe de actualización plan de acción.</t>
  </si>
  <si>
    <t xml:space="preserve"> Porcentaje </t>
  </si>
  <si>
    <t>Observaciones</t>
  </si>
  <si>
    <t>FOCO ESTRATÉGICO 3:  Posicionamiento y Fortalecimiento de la imagen Institucional de la DGCN</t>
  </si>
  <si>
    <r>
      <t>OBJETIVO GENERAL (1.1):</t>
    </r>
    <r>
      <rPr>
        <sz val="11"/>
        <rFont val="Arial"/>
        <family val="2"/>
      </rPr>
      <t xml:space="preserve"> Desarrollar e implementar estrategias de comunicación interna y externa, que fortalezcan y posicionen la imagen de la Dirección General del Catastro Nacional. </t>
    </r>
  </si>
  <si>
    <t xml:space="preserve">OBJETIVOS ESPECÍFICOS: </t>
  </si>
  <si>
    <t>1. Dar a conocer a la población la trascendencia que tiene el Catastro Nacional en los proyectos que realiza el gobierno central en todo el territorio nacional.</t>
  </si>
  <si>
    <t>2. Implementar estrategias para fortalecer el conocimiento que tienen los colaboradores respecto de los procesos que se llevan a cabo en esta dirección general.</t>
  </si>
  <si>
    <t>3. Fortalecer el vínculo que tiene el Catastro, con otras instituciones afines, con el objetivo de convertirse en un soporte importante para el desarrollo social y económico del país.</t>
  </si>
  <si>
    <t xml:space="preserve">Porcentaje de actividades realizadas ante la Ciudadanía. </t>
  </si>
  <si>
    <t>1. Identificar y clasificar el público objetivo y definir la imagen institucional.</t>
  </si>
  <si>
    <t>Informe o matriz con la identificación y clasificación del público.</t>
  </si>
  <si>
    <t>Dpto. Comunicación (R),                                                                                             AyF (P) (I).</t>
  </si>
  <si>
    <t>2. Elaborar Plan de Relaciones Públicas.</t>
  </si>
  <si>
    <t xml:space="preserve">Plan de Relaciones Públicas, elaborado. </t>
  </si>
  <si>
    <t>3. Implementar Plan elaborado.</t>
  </si>
  <si>
    <t>Stand, video y el media tours. 
Plan de Relaciones Públicas.</t>
  </si>
  <si>
    <t xml:space="preserve">4. Evaluar impacto generado en la ciudadanía. </t>
  </si>
  <si>
    <t xml:space="preserve">Informe del impacto, elaborado. </t>
  </si>
  <si>
    <t>Porcentaje de avance de la implementación del modelo de gestión.</t>
  </si>
  <si>
    <t xml:space="preserve">1. Implementar la política de comunicación interna. </t>
  </si>
  <si>
    <t xml:space="preserve"> Informe de Resultados.</t>
  </si>
  <si>
    <t>Dpto. Comunicación (R),                                                                                             AyF (P)</t>
  </si>
  <si>
    <t xml:space="preserve">2. Realizar  propuesta de seguimiento para la difusión de información masiva. </t>
  </si>
  <si>
    <t>Informe sobre la Propuesta.</t>
  </si>
  <si>
    <t xml:space="preserve">3.Realizar requerimiento para artículos promocionales a los colaboradores. </t>
  </si>
  <si>
    <t>Solicitudes de Compras de artículos promocionales.</t>
  </si>
  <si>
    <t>4. Implementar la política de reconocimiento enviando felicitaciones a los equipos por los resultados obtenidos.</t>
  </si>
  <si>
    <t>Correos, Comunicaciones.</t>
  </si>
  <si>
    <t>10. Producir video audio visuales informativos.</t>
  </si>
  <si>
    <t>Cantidad de video realizados.</t>
  </si>
  <si>
    <t>1. Elaborar propuesta y socializar con los involucrados.</t>
  </si>
  <si>
    <t>Informe del Target o Público Objetivo.</t>
  </si>
  <si>
    <t xml:space="preserve"> Comunicaciones (R )                                AyF (P) </t>
  </si>
  <si>
    <t xml:space="preserve">2. Producir video. </t>
  </si>
  <si>
    <t xml:space="preserve">Difusión de video, elaborado. </t>
  </si>
  <si>
    <t>3. Difundir por los medios disponibles.</t>
  </si>
  <si>
    <t xml:space="preserve">21.Diseñar, publicar Boletín Informativo y  Síntesis de Noticias Digital. </t>
  </si>
  <si>
    <t>Número de boletines y síntesis publicados.</t>
  </si>
  <si>
    <t xml:space="preserve">1. Seleccionar Información </t>
  </si>
  <si>
    <t>Informe de Selección</t>
  </si>
  <si>
    <t xml:space="preserve">Comunicaciones   ( R)
A y F (P) 
  todas las áreas funcionales de la DGCN (P) </t>
  </si>
  <si>
    <t xml:space="preserve">2. Elaborar diseño </t>
  </si>
  <si>
    <t>Diseño Aprobado</t>
  </si>
  <si>
    <t xml:space="preserve">3. Solicitar solicitud de compras para Impresión </t>
  </si>
  <si>
    <t>Informe de Información Seleccionada</t>
  </si>
  <si>
    <t xml:space="preserve">4. Realizar distribución. </t>
  </si>
  <si>
    <t>Acuse de recibo, Boletín Impreso o Digital</t>
  </si>
  <si>
    <t>22. Interactuar en las redes sociales de la institución con los ciudadanos.</t>
  </si>
  <si>
    <t xml:space="preserve">1. Seleccionar Información para publicar </t>
  </si>
  <si>
    <t xml:space="preserve"> Programación de publicación en las diferentes redes sociales.</t>
  </si>
  <si>
    <t xml:space="preserve"> Comunicaciones (R)                                                                 TIC (P) </t>
  </si>
  <si>
    <t xml:space="preserve">2. Elaborar diseño de contenido </t>
  </si>
  <si>
    <t>Diseño del contenido  Aprobado</t>
  </si>
  <si>
    <t xml:space="preserve">3. Mantener actualizada las redes y sección de noticias página web. </t>
  </si>
  <si>
    <t>Reporte de actividad de los medios digitales, colocar captura de tiempo de actividad.</t>
  </si>
  <si>
    <t xml:space="preserve">4. Difundir actividades realizadas por las delegaciones. </t>
  </si>
  <si>
    <t>Publicaciones de contenido en las redes</t>
  </si>
  <si>
    <t xml:space="preserve">5. Asistir a los usuario vía DM, Messenger, Twitter, y correo institucional. </t>
  </si>
  <si>
    <t>Informe de tiempo de respuesta, (apoyarse de las estadísticas que proporcionan las redes sociales)</t>
  </si>
  <si>
    <t xml:space="preserve">6. Realizar informe trimestral de todas la redes sociales y foro. </t>
  </si>
  <si>
    <t>Captura de pantalla de estadísticas por  redes sociales.                                  Captura de pantalla del https://catastro.proboards.com/</t>
  </si>
  <si>
    <t>24. Diseñar, diagramar los materiales impresos y digitales.</t>
  </si>
  <si>
    <t>Porcentaje  de diagramación de materiales.</t>
  </si>
  <si>
    <t>1. Definir las necesidades.</t>
  </si>
  <si>
    <t xml:space="preserve"> Informe diagnóstico.</t>
  </si>
  <si>
    <t xml:space="preserve">2. Asignar los responsabilidades.  </t>
  </si>
  <si>
    <t>Listado del personal asignado.</t>
  </si>
  <si>
    <t xml:space="preserve">3. Elaborar  esquema de trabajo. </t>
  </si>
  <si>
    <t>Esquema elaborado.</t>
  </si>
  <si>
    <t xml:space="preserve">4. Elaborar diseño. </t>
  </si>
  <si>
    <t xml:space="preserve"> Diseño elaborado.</t>
  </si>
  <si>
    <t xml:space="preserve"> 5. Realizar la revisión y la  corrección.</t>
  </si>
  <si>
    <t xml:space="preserve">6.  Solicitar impresión o publicación. </t>
  </si>
  <si>
    <t>Comunicación de solicitud.</t>
  </si>
  <si>
    <t xml:space="preserve">25. Interactuar con los ciudadanos que acuden a la institución en busca de información o servicio. </t>
  </si>
  <si>
    <t xml:space="preserve">Porcentaje de ciudadanos que  realizan solicitud de Información. </t>
  </si>
  <si>
    <t xml:space="preserve">1. Realizar registro y control de la entrada y salida de los usuarios. </t>
  </si>
  <si>
    <t>2. Ofrecer información y orientación a los usuarios.</t>
  </si>
  <si>
    <t xml:space="preserve">3.  Notificar y solicitar la autorización para el acceso de usuarios a las diferentes áreas de la institución. </t>
  </si>
  <si>
    <t xml:space="preserve">Informe del sistema de visitas. </t>
  </si>
  <si>
    <t>26. Realizar la Gestión del Buzón de Quejas y Sugerencia.</t>
  </si>
  <si>
    <t>Porcentaje de denuncias quejas y sugerencias realizadas.</t>
  </si>
  <si>
    <t>1. Recolectar los formularios de los buzones.</t>
  </si>
  <si>
    <t>Informe de los resultados.</t>
  </si>
  <si>
    <t>2. Analizar y realizar informes.</t>
  </si>
  <si>
    <t>3.  Dar seguimiento a la aplicación de acciones correctivas y retroalimentación a los colaboradores por parte de las áreas afectada.</t>
  </si>
  <si>
    <t xml:space="preserve">Dpto. Comunicación  (R todas las áreas funcionales de la DGCN (P) </t>
  </si>
  <si>
    <t xml:space="preserve">Cronograma </t>
  </si>
  <si>
    <t>FOCO  ESTRATÉGICO 2: Mejora de los Procesos Técnicos Catastrales</t>
  </si>
  <si>
    <t xml:space="preserve">1. Mejorar la calidad de los servicios que ofrece la Dirección, desarrollando mecanismos de acceso a la información catastral desde cualquier punto del país. </t>
  </si>
  <si>
    <t xml:space="preserve">2. Estandarizar las políticas y procedimientos de internos de la gestión catastral. </t>
  </si>
  <si>
    <t>3. Implementar criterios internacionales para la asignación de valores catastrales.</t>
  </si>
  <si>
    <t>4. Mejorar la cartografía catastral para cumplir con la demanda de información en el desarrollo de una infraestructura de Datos Espaciales a nivel nacional.</t>
  </si>
  <si>
    <t>Porcentaje de información consolidada.</t>
  </si>
  <si>
    <t>FOCO  ESTRATÉGICO 4: Integración de la Actividad Catastral en la República Dominicana</t>
  </si>
  <si>
    <r>
      <t xml:space="preserve">OBJETIVO GENERAL(4.1): </t>
    </r>
    <r>
      <rPr>
        <sz val="11"/>
        <rFont val="Arial"/>
        <family val="2"/>
      </rPr>
      <t xml:space="preserve"> Articular iniciativas que faciliten el proceso de mantenimiento de la información catastral, vinculando las actividades catastrales con entidades que producen datos relevantes, a través de los sistemas de información, con la finalidad de homogeneizar el inventario, de automatizar el acceso oportuno para el desarrollo de las políticas públicas del Estado.       </t>
    </r>
  </si>
  <si>
    <t xml:space="preserve">OBJETIVOS ESPECÍFICOS:   </t>
  </si>
  <si>
    <t>1. Desarrollar la actividad catastral desde los Gobiernos Locales.</t>
  </si>
  <si>
    <t xml:space="preserve">2. Generar información oportuna para el aumento de las recaudaciones fiscales y proyectos sociales.           </t>
  </si>
  <si>
    <t>3. Automatizar el proceso de mantenimiento de la información catastral.</t>
  </si>
  <si>
    <t>4. Facilitar el acceso a la información del Catastro Nacional.</t>
  </si>
  <si>
    <t>RESULTADO ESPERADO (4.3 ): Integrada la información catastral existente para que sirva de línea base a la gestión de los planes y proyectos del Estado Dominicano.</t>
  </si>
  <si>
    <t>1. Elaborar Plan de trabajo apoyado en los datos existentes.</t>
  </si>
  <si>
    <t xml:space="preserve">Dirección Técnica (P) 
 FOR (R)
 CAR (P)                                                                    Ay F (P)                                                                VAL (P) </t>
  </si>
  <si>
    <t xml:space="preserve">2. Definir cronograma de levantamiento. </t>
  </si>
  <si>
    <t>3. Socializar Plan y cronograma con las Brigadas y Delegaciones.</t>
  </si>
  <si>
    <t>4. Realizar Levantamiento de Campo.</t>
  </si>
  <si>
    <t xml:space="preserve">5. Enlazar la Cartografía con la de la JI. </t>
  </si>
  <si>
    <t>6. Investigar Datos Jurídicos.</t>
  </si>
  <si>
    <t>7. Incorporar en el sistema la información Levantada.</t>
  </si>
  <si>
    <t>8. Asignar valor.</t>
  </si>
  <si>
    <t>15. Digitalizar Expedientes físicos de los Servicios que ofrece la Institución.</t>
  </si>
  <si>
    <t>Número de expedientes digitalizados.</t>
  </si>
  <si>
    <t xml:space="preserve">1. Depurar documentos a digitalizar.   </t>
  </si>
  <si>
    <t xml:space="preserve">
Dpto. Conservación Catastral (R) 
Dirección Técnica (P)</t>
  </si>
  <si>
    <t xml:space="preserve">2. Organizar expedientes. </t>
  </si>
  <si>
    <t>3. Escanear y digitar expedientes en el SIC.</t>
  </si>
  <si>
    <t>4. Realizar control de calidad.</t>
  </si>
  <si>
    <t>Porcentaje de avance del Plan de Mejora de lo Productos Cartográficos.</t>
  </si>
  <si>
    <t xml:space="preserve"> Número de estudios de mercado locales realizados/actualizados.</t>
  </si>
  <si>
    <r>
      <t>1. Realizar Investigación previa al levantamiento de campo</t>
    </r>
    <r>
      <rPr>
        <sz val="11"/>
        <color rgb="FF00B050"/>
        <rFont val="Arial"/>
        <family val="2"/>
      </rPr>
      <t>.</t>
    </r>
  </si>
  <si>
    <t xml:space="preserve">Levantamiento y Estudio Catastral (P) 
Sub. Dir. Técnica (P)                                VAL(R)
DPI   (P) 
DAyF  (P) </t>
  </si>
  <si>
    <t>2. Realizar Levantamiento de Campo.</t>
  </si>
  <si>
    <t>3. Tabular resultados de la encuesta.</t>
  </si>
  <si>
    <t>4. Revisar, corregir y validar información de la tabla de valor.</t>
  </si>
  <si>
    <t>5. Remitir índice de precio del municipio  a la Dirección Técnica.</t>
  </si>
  <si>
    <t>6. Socializar índice de Precio con los diferentes agentes Inmobiliarios.</t>
  </si>
  <si>
    <t xml:space="preserve">7. Emitir resolución. </t>
  </si>
  <si>
    <t xml:space="preserve">Número de manzanas físicas  levantadas y enlazadas. </t>
  </si>
  <si>
    <r>
      <t xml:space="preserve"> FOR (P)                                                    Dirección Técnica                                                                                                                                                                                                                             
CAR  (R)                                                                               A y F (P)                                                               VAL (P) </t>
    </r>
    <r>
      <rPr>
        <strike/>
        <sz val="11"/>
        <rFont val="Arial"/>
        <family val="2"/>
      </rPr>
      <t xml:space="preserve">  </t>
    </r>
    <r>
      <rPr>
        <sz val="11"/>
        <rFont val="Arial"/>
        <family val="2"/>
      </rPr>
      <t xml:space="preserve"> </t>
    </r>
  </si>
  <si>
    <r>
      <t>2. Normalizar  los Datos DraWinG (DWG) de la cartografía</t>
    </r>
    <r>
      <rPr>
        <sz val="11"/>
        <color rgb="FF00B050"/>
        <rFont val="Arial"/>
        <family val="2"/>
      </rPr>
      <t>.</t>
    </r>
  </si>
  <si>
    <t>5. Identificar nuevas designaciones a cada uno de los Precios.</t>
  </si>
  <si>
    <t>6. Investigar datos Jurídicos de los inmuebles.</t>
  </si>
  <si>
    <t>7. Realizar control de calidad de la  base  de datos gráfica.</t>
  </si>
  <si>
    <t>19. Realizar la Valoración de Inmuebles a nivel Nacional.</t>
  </si>
  <si>
    <t>1. Registra la entrada del expediente y la solicitud de la tasación en el Sistema.</t>
  </si>
  <si>
    <t>2. Realizar la asignación de fecha y equipo para la visita al inmueble.</t>
  </si>
  <si>
    <r>
      <t>3. Realizar las investigaciones de Datos legales del Inmueble</t>
    </r>
    <r>
      <rPr>
        <sz val="11"/>
        <color rgb="FF00B050"/>
        <rFont val="Arial"/>
        <family val="2"/>
      </rPr>
      <t>.</t>
    </r>
  </si>
  <si>
    <t xml:space="preserve">4.Realizar Levantamiento en Campo.                     </t>
  </si>
  <si>
    <t>5. Realizar Informe de Avalúo.</t>
  </si>
  <si>
    <t>1. Verificar Datos de los solicitantes.</t>
  </si>
  <si>
    <r>
      <t>Levantamiento y Estudio Catastral (R)  
Formación de Catastro (P)                  Dirección Técnica (P)</t>
    </r>
    <r>
      <rPr>
        <strike/>
        <sz val="11"/>
        <rFont val="Arial"/>
        <family val="2"/>
      </rPr>
      <t xml:space="preserve"> </t>
    </r>
    <r>
      <rPr>
        <sz val="11"/>
        <rFont val="Arial"/>
        <family val="2"/>
      </rPr>
      <t xml:space="preserve">
Cartografía (P) </t>
    </r>
    <r>
      <rPr>
        <strike/>
        <sz val="11"/>
        <rFont val="Arial"/>
        <family val="2"/>
      </rPr>
      <t xml:space="preserve">   </t>
    </r>
    <r>
      <rPr>
        <sz val="11"/>
        <rFont val="Arial"/>
        <family val="2"/>
      </rPr>
      <t xml:space="preserve">     
A y F (P)  
</t>
    </r>
  </si>
  <si>
    <t>2. Realizar inspección del  Inmueble en Campo para confirmar los Datos suministrados por el usuario.</t>
  </si>
  <si>
    <t>3. Realizar las investigaciones de Datos legales del Inmueble en sala de consultas de la Jurisdicción Inmobiliaria.</t>
  </si>
  <si>
    <t>4. Digitar ficha Técnica Catastral con las informaciones levantadas y Plano del Inmueble.</t>
  </si>
  <si>
    <t>5. Realizar el Control de calidad a las Informaciones.</t>
  </si>
  <si>
    <t>38. Elaborar acuerdos interinstitucionales identificados y/o solicitados por las áreas.</t>
  </si>
  <si>
    <t xml:space="preserve">Porcentaje de solicitudes elaboradas.  </t>
  </si>
  <si>
    <t>1. Elaborar borrador de los acuerdos.</t>
  </si>
  <si>
    <t>Borrador documento de los acuerdos, elaborado.</t>
  </si>
  <si>
    <r>
      <t xml:space="preserve"> Dpto. Jurídico (R)  
Dirección General,  (P)</t>
    </r>
    <r>
      <rPr>
        <strike/>
        <sz val="11"/>
        <rFont val="Arial"/>
        <family val="2"/>
      </rPr>
      <t xml:space="preserve">  </t>
    </r>
    <r>
      <rPr>
        <sz val="11"/>
        <rFont val="Arial"/>
        <family val="2"/>
      </rPr>
      <t xml:space="preserve">                
Dirección Técnica (P)      
Dpto.  PyD (P)</t>
    </r>
  </si>
  <si>
    <t>2. Revisión interna de los acuerdos.</t>
  </si>
  <si>
    <t>Borrador del acuerdo</t>
  </si>
  <si>
    <t>3. Remitir a la otra entidad  para su revisión y aprobación.</t>
  </si>
  <si>
    <t>Comunicación o correo de remisión.</t>
  </si>
  <si>
    <t>4. Firmas de los acuerdos.</t>
  </si>
  <si>
    <t>Acuerdo, firmado.</t>
  </si>
  <si>
    <t>39. Elaborar y/o revisar las resoluciones y otras normas legales de carácter institucional.</t>
  </si>
  <si>
    <t>Porcentaje de resoluciones y normas elaboradas y/o revisadas.</t>
  </si>
  <si>
    <t>1. Elaborar resoluciones.</t>
  </si>
  <si>
    <t>Resoluciones elaboradas</t>
  </si>
  <si>
    <t xml:space="preserve"> Dpto. Jurídico (R)                             Dirección General (P)                     Dirección Técnica (P)                          Dpto.  PyD (P) </t>
  </si>
  <si>
    <t>2. Revisar, validar y firmar  comunicaciones de remisión.</t>
  </si>
  <si>
    <r>
      <t xml:space="preserve">
</t>
    </r>
    <r>
      <rPr>
        <sz val="11"/>
        <rFont val="Arial"/>
        <family val="2"/>
      </rPr>
      <t xml:space="preserve">Comunicación de remisión </t>
    </r>
  </si>
  <si>
    <t>3. Remitir al DG para fines de firma y aprobación.</t>
  </si>
  <si>
    <t>Resoluciones aprobadas y la 
Constancia de remisión.</t>
  </si>
  <si>
    <t>4. Remitir a las áreas involucradas para su ejecución.</t>
  </si>
  <si>
    <t>Constancia de remisión de
Resoluciones aprobadas.</t>
  </si>
  <si>
    <t xml:space="preserve">40. Recibir y depurar los expedientes para la expedición de los servicios catastrales. </t>
  </si>
  <si>
    <t>Porcentaje de expedientes revisados y depurados.</t>
  </si>
  <si>
    <t>1. Revisar la documentación del solicitante y verificar que reúna los requisitos establecidos.</t>
  </si>
  <si>
    <t>Reportes de prestación de servicios del SIC.</t>
  </si>
  <si>
    <r>
      <t xml:space="preserve">Dpto. Jurídico (R)     
Área de Servicio al Usuario (P) </t>
    </r>
    <r>
      <rPr>
        <strike/>
        <sz val="11"/>
        <rFont val="Arial"/>
        <family val="2"/>
      </rPr>
      <t xml:space="preserve"> 
</t>
    </r>
    <r>
      <rPr>
        <sz val="11"/>
        <rFont val="Arial"/>
        <family val="2"/>
      </rPr>
      <t xml:space="preserve">Dirección Técnica (P) </t>
    </r>
  </si>
  <si>
    <t>2. Validar el depósito de la solicitud, cuando proceda o Devolver al usuario con las recomendaciones de subsanación.</t>
  </si>
  <si>
    <t>Reportes del SIC validados.</t>
  </si>
  <si>
    <t>41. Analizar casos de orden legal y emitir su opinión sobre los mismos.</t>
  </si>
  <si>
    <t>Porcentaje de oficios realizados.</t>
  </si>
  <si>
    <t>1. Redactar  oficios, certificaciones, informes y  comunicaciones.</t>
  </si>
  <si>
    <t>Documentos elaborados.</t>
  </si>
  <si>
    <t xml:space="preserve"> Dpto. Jurídico (R)                             Dirección General (P)                     Dirección Técnica  (P)                           Dpto.  PyD (P)  </t>
  </si>
  <si>
    <t>2. Revisar, validar y firmar, los  oficios, certificaciones, informes y  comunicaciones.</t>
  </si>
  <si>
    <t>Acuse de recibo. 
Comunicaciones, oficios, notificaciones.</t>
  </si>
  <si>
    <t>3. Remitir al DG para fines de firma, cuando aplique.</t>
  </si>
  <si>
    <t>42. Elaborar y renovar los Contratos de Servicios.</t>
  </si>
  <si>
    <t>Porcentaje de Contratos elaborados y renovados.</t>
  </si>
  <si>
    <t>1. Elaborar contratos.</t>
  </si>
  <si>
    <t>Contratos elaborados.</t>
  </si>
  <si>
    <r>
      <t xml:space="preserve"> Dpto. Jurídico (R)   
Dpto. AyF (P) </t>
    </r>
    <r>
      <rPr>
        <strike/>
        <sz val="11"/>
        <rFont val="Arial"/>
        <family val="2"/>
      </rPr>
      <t xml:space="preserve"> </t>
    </r>
    <r>
      <rPr>
        <sz val="11"/>
        <rFont val="Arial"/>
        <family val="2"/>
      </rPr>
      <t xml:space="preserve">                                         Dpto. RR.HH. (P) </t>
    </r>
  </si>
  <si>
    <t>2. Verificar información y documentación requerida, conforme al marco legal.</t>
  </si>
  <si>
    <t>Informes de la verificación.</t>
  </si>
  <si>
    <t xml:space="preserve">3. Gestionar las firmas requeridas y notarización. </t>
  </si>
  <si>
    <t>Contratos notarizados.</t>
  </si>
  <si>
    <t>4. Remitir al Depto. correspondiente para su tramitación.</t>
  </si>
  <si>
    <t>Remisión por oficio o correo electrónico.</t>
  </si>
  <si>
    <t>43. Representar a la institución en actividades y procesos legales que les sean designados y/o requeridos.</t>
  </si>
  <si>
    <t xml:space="preserve">Porcentaje participaciones en actividades y/o procesos. </t>
  </si>
  <si>
    <t>1. Representar a la entidad en los procesos legales  ante los tribunales y/o Instituciones.</t>
  </si>
  <si>
    <t>Comunicaciones, oficios, notificaciones de solicitudes.</t>
  </si>
  <si>
    <t xml:space="preserve"> Dpto. Jurídico (R)                       
Dirección General (P)         
     Dpto. AyF (P)</t>
  </si>
  <si>
    <t xml:space="preserve">2. Analizar expedientes. </t>
  </si>
  <si>
    <t>Informes de análisis de los expedientes.</t>
  </si>
  <si>
    <t>3. Elaborar y depositar escrito ante la entidad correspondiente.</t>
  </si>
  <si>
    <t xml:space="preserve">Conclusiones y/o instancias. </t>
  </si>
  <si>
    <t>4. Elaborar informe sobre los casos donde sea representada la institución.</t>
  </si>
  <si>
    <t xml:space="preserve">44. Implementar sistema de la gestión documental para  el área Jurídica. </t>
  </si>
  <si>
    <t>Porcentaje de sistema elaborados.</t>
  </si>
  <si>
    <t>1. Realizar levantamientos de las necesidades y elaborar requerimientos.</t>
  </si>
  <si>
    <t>Comunicaciones y/o informes.</t>
  </si>
  <si>
    <t xml:space="preserve">Dpto. Jurídico (R)                                 Dpto. TIC (P) </t>
  </si>
  <si>
    <t xml:space="preserve">2. Desarrollo de la aplicación. </t>
  </si>
  <si>
    <t>Capturas de pantalla.</t>
  </si>
  <si>
    <t>3. Pruebas y Capacitación.</t>
  </si>
  <si>
    <t>Informes de Tester.</t>
  </si>
  <si>
    <t xml:space="preserve">4. Implementación. </t>
  </si>
  <si>
    <t>Informe de resultado.</t>
  </si>
  <si>
    <t>Porcentaje de Cumplimiento de la Ley Núm. 200-04.</t>
  </si>
  <si>
    <t xml:space="preserve">1. Asistir y tramitar las solicitudes de información de la ciudadanía de acuerdo a la Ley 200-04. </t>
  </si>
  <si>
    <t>OAI (R)
Unidades Organizativas (P)</t>
  </si>
  <si>
    <t>2.Administrar el Portal de Transparencia Institucional.</t>
  </si>
  <si>
    <t>3.Validar las información a cargar en el Portal.</t>
  </si>
  <si>
    <t xml:space="preserve">4. Socializar las informaciones y solicitudes de la DIGEIG.
</t>
  </si>
  <si>
    <t>FOCO ESTRATÉGICO 1: Fortalecimiento Institucional</t>
  </si>
  <si>
    <r>
      <t>OBJETIVO GENERAL (1.1):</t>
    </r>
    <r>
      <rPr>
        <sz val="11"/>
        <rFont val="Arial"/>
        <family val="2"/>
      </rPr>
      <t xml:space="preserve"> Establecimiento de una cultura institucional que facilite el logro de los objetivos estratégicos, con un sistema de compensación  que garantice equidad interna y competitividad externa, integrando las acciones individuales, desarrollando iniciativas que fomenten el trabajo en equipo, la capacitación continua, el acceso a las oportunidades, la normalización de las labores a través de procedimientos y políticas internas, la automatización de los procesos con la finalidad de mejorar los servicios ofrecidos al ciudadano.</t>
    </r>
  </si>
  <si>
    <t xml:space="preserve">1.  Alinear sistemas y procedimientos de gestión de los Recursos Humanos, que nos permita contar con un personal calificado, motivado y comprometido con el lineamiento estratégico institucional. </t>
  </si>
  <si>
    <t xml:space="preserve">2.  Estandarización de los procesos de Tecnologías de la Información. </t>
  </si>
  <si>
    <t>3.  Mejora de los procesos de Planificación interna para el logro de los objetivos estratégicos, enfocando las labores individuales a resultados colectivos.</t>
  </si>
  <si>
    <t xml:space="preserve">4. Adecuar la estructura y las labores de las áreas, facilitándolas y mejorándolas con condiciones y herramientas adecuadas. </t>
  </si>
  <si>
    <t xml:space="preserve">Porcentaje de cumplimiento del Indicador del sistema de Metas Presidenciales. </t>
  </si>
  <si>
    <t>1. Realizar Informes de Eficacia Presupuestaria.</t>
  </si>
  <si>
    <t xml:space="preserve">DPyD  (R)
Unidades Organizacionales de CN (P)  
</t>
  </si>
  <si>
    <t>Cantidad de informes de monitoreo elaborados.</t>
  </si>
  <si>
    <t xml:space="preserve">1. Completar las planillas con las informaciones de avance logrado.                                                    </t>
  </si>
  <si>
    <t xml:space="preserve">2. Recopilar medios de verificación.                                             </t>
  </si>
  <si>
    <t xml:space="preserve">3. Revisar y validar.                                         </t>
  </si>
  <si>
    <t xml:space="preserve">4. Elaborar informe de monitoreo.                                            </t>
  </si>
  <si>
    <t xml:space="preserve">5. Remitir informe de Monitoreo a las áreas correspondientes.                                          </t>
  </si>
  <si>
    <t>Porcentaje de avance de las actividades programadas.</t>
  </si>
  <si>
    <t>1. Elaborar los Términos de Referencia  del Proyecto.</t>
  </si>
  <si>
    <t>2. Revisión de los TDR'S.</t>
  </si>
  <si>
    <t>3. Elaborar matriz de los diferentes proyectos con el cronograma de las actividades.</t>
  </si>
  <si>
    <t xml:space="preserve">4. Dar seguimiento al cumplimiento. </t>
  </si>
  <si>
    <t>5. Remitir informe con el cumplimiento de las metas programadas.</t>
  </si>
  <si>
    <t>54. Revisar y mejorar políticas, manuales y procedimientos  de la DGCN.</t>
  </si>
  <si>
    <t xml:space="preserve"> Número de áreas con procedimientos documentados.</t>
  </si>
  <si>
    <t>1. Realizar el levantamiento de las necesidades.</t>
  </si>
  <si>
    <t>PyD (R)
TIC (P)</t>
  </si>
  <si>
    <t>2. Elaborar las políticas y los procedimientos.</t>
  </si>
  <si>
    <t>3.Revisar y aprobar las políticas y los procedimientos elaborados.</t>
  </si>
  <si>
    <t>4. Socializar las políticas y los procedimientos aprobados.</t>
  </si>
  <si>
    <t>5.Adecuación de los procesos TIC a los lineamientos de OPTIC.</t>
  </si>
  <si>
    <t>6.Analizar y realizar simplificaciones de Procedimientos.</t>
  </si>
  <si>
    <t>Cantidad de Estadísticas Elaboradas.</t>
  </si>
  <si>
    <t>1. Elaborar las normas para la generación de informes de las estadísticas catastrales.</t>
  </si>
  <si>
    <t>2. Elaborar los informes de las estadísticas catastrales.</t>
  </si>
  <si>
    <t>3.Publicar las estadísticas catastrales.</t>
  </si>
  <si>
    <t>Porcentaje del sistema implementado.</t>
  </si>
  <si>
    <t>1. Desarrollar Programa de Integración del Personal (Team Building).</t>
  </si>
  <si>
    <t>2. Dotar al personal de Uniformes para los Empleados de la Institución.</t>
  </si>
  <si>
    <t>1.  Realizar  levantamientos de la cantidad de empleados que requieren uniformes.</t>
  </si>
  <si>
    <t xml:space="preserve"> DRH (R)                                                          DG  (P)  
Ay F   (P) 
PYD (P)  </t>
  </si>
  <si>
    <t>2. Definir el tipo de uniforme de acuerdo a la naturaleza de sus funciones.</t>
  </si>
  <si>
    <t>3. Realizar  Licitación y contratación de la compañía.</t>
  </si>
  <si>
    <t>4. Realizar toma de medidas y pruebas.</t>
  </si>
  <si>
    <t>5. Realizar recepción y entrega de uniformes a colaboradores.</t>
  </si>
  <si>
    <t>27. Dar Seguimiento al Sistema de Monitoreo de la Administración Pública (SISMAP).</t>
  </si>
  <si>
    <t>Porcentaje del cumplimiento del SISMAP.</t>
  </si>
  <si>
    <t>1. Gestionar  la calidad y servicios.</t>
  </si>
  <si>
    <t xml:space="preserve"> DRH (R)                                                    PyD (P)                                                     AyF (P) </t>
  </si>
  <si>
    <t>2. Organizar las funciones de RR.HH.</t>
  </si>
  <si>
    <t>3. Planificar RR.HH.</t>
  </si>
  <si>
    <t>4. Organizar el trabajo.</t>
  </si>
  <si>
    <t>6. Gestionar las compensaciones.</t>
  </si>
  <si>
    <t>7. Gestionar el rendimiento.</t>
  </si>
  <si>
    <t>8. Gestión del desarrollo.</t>
  </si>
  <si>
    <t xml:space="preserve">Porcentaje de Nombramientos tramitados. </t>
  </si>
  <si>
    <t>1. Clasificar los empleados de acuerdo al tipo de movimiento o cambio.</t>
  </si>
  <si>
    <t xml:space="preserve">DRH (R)
MH (P)  
A y F (P)  
PRESIDENCIA  (P) </t>
  </si>
  <si>
    <t>2. Solicitar certificación de asignación Presupuestaria.</t>
  </si>
  <si>
    <t>3. Tramitar la No objeción/autorización al MAP.</t>
  </si>
  <si>
    <t>Porcentaje cumplimiento en el indicador de Salud, Seguridad Ocupacional y Prevención de Riesgos Laborales en la DGCN.</t>
  </si>
  <si>
    <t>1. Elaborar y socializar políticas y/o procedimientos de Seguridad y Salud en el Trabajo.</t>
  </si>
  <si>
    <r>
      <t xml:space="preserve">DRH (R)
AyF (P)  
ARL (P) </t>
    </r>
    <r>
      <rPr>
        <strike/>
        <sz val="11"/>
        <rFont val="Arial"/>
        <family val="2"/>
      </rPr>
      <t xml:space="preserve"> </t>
    </r>
  </si>
  <si>
    <t>2. Desarrollar actividades preventivas y/o correctivas sobre los aspectos de seguridad y salud en el trabajo, y las situaciones de emergencia.</t>
  </si>
  <si>
    <t>3. Identificar y evaluar riesgos en los aspectos de seguridad y salud en el trabajo.</t>
  </si>
  <si>
    <t>4. Elaborar Plan de acción de medidas adecuadas sobre riesgos detectados.</t>
  </si>
  <si>
    <t>5. Elaborar Plan de emergencia y primeros auxilios.</t>
  </si>
  <si>
    <t>6. Socializar el Programa de Salud y Seguridad Ocupacional y Prevención de Riesgos Laborales de la DGCN.</t>
  </si>
  <si>
    <t>1. Sensibilizar a los servidores públicos sobre la importancia de la ética y valores en la gestión pública.</t>
  </si>
  <si>
    <t xml:space="preserve"> DRH (R)                                                    PyD  (P)                                                                  AyF (P) </t>
  </si>
  <si>
    <r>
      <t>2. D</t>
    </r>
    <r>
      <rPr>
        <sz val="11"/>
        <color rgb="FF000000"/>
        <rFont val="Arial"/>
        <family val="2"/>
      </rPr>
      <t>ivulgar el Código de Ética de la DGCN.</t>
    </r>
  </si>
  <si>
    <t xml:space="preserve"> Porcentaje  del Manual de Cargos actualizado.</t>
  </si>
  <si>
    <t>1. Realizar Levantamientos de información.</t>
  </si>
  <si>
    <t xml:space="preserve">DRH (R) 
MAP (P)
PyD (P) </t>
  </si>
  <si>
    <t>2. Verificar la Ley Núm. 41-08 y sus Reglamentos.</t>
  </si>
  <si>
    <t>3. Realizar las modificaciones al Manual de Cargos.</t>
  </si>
  <si>
    <t>4. Socializar la actualización del Manual de Cargos.</t>
  </si>
  <si>
    <t xml:space="preserve">Porcentaje ejecución del  programa.
</t>
  </si>
  <si>
    <t>1. Realizar proceso de levantamiento de las capacitaciones.</t>
  </si>
  <si>
    <r>
      <t>DRH (R)
INAP  (P)
DAF (P) 
CAPGEFI (P)  
ITLA (P)</t>
    </r>
    <r>
      <rPr>
        <strike/>
        <sz val="11"/>
        <rFont val="Arial"/>
        <family val="2"/>
      </rPr>
      <t xml:space="preserve">  </t>
    </r>
    <r>
      <rPr>
        <sz val="11"/>
        <rFont val="Arial"/>
        <family val="2"/>
      </rPr>
      <t xml:space="preserve">      
INFOTEP (P) </t>
    </r>
    <r>
      <rPr>
        <strike/>
        <sz val="11"/>
        <rFont val="Arial"/>
        <family val="2"/>
      </rPr>
      <t xml:space="preserve"> </t>
    </r>
  </si>
  <si>
    <t>2. Realizar proceso de análisis y validación.</t>
  </si>
  <si>
    <t>3. Elaborar y aprobar plan de capacitación.</t>
  </si>
  <si>
    <t>4.Implementar plan de capacitación.</t>
  </si>
  <si>
    <t>5. Gestionar el plan de Capacitación y desarrollo de competencias.</t>
  </si>
  <si>
    <t>Porcentaje de empleados beneficiados por el sistema de compensación.</t>
  </si>
  <si>
    <r>
      <t xml:space="preserve">OBJETIVO GENERAL(2.1):  </t>
    </r>
    <r>
      <rPr>
        <sz val="11"/>
        <rFont val="Arial"/>
        <family val="2"/>
      </rPr>
      <t>Modernizar el Catastro Nacional a través de tecnología innovadora en el proceso de gestión de la información que garantice la actualización oportuna de los datos físicos, jurídicos y económicos de los inmuebles que conforman el territorio.</t>
    </r>
  </si>
  <si>
    <t>Informe Diagnóstico, elaborado.</t>
  </si>
  <si>
    <r>
      <t xml:space="preserve">TIC (R)                                                              PYD (P) </t>
    </r>
    <r>
      <rPr>
        <strike/>
        <sz val="11"/>
        <rFont val="Arial"/>
        <family val="2"/>
      </rPr>
      <t xml:space="preserve"> </t>
    </r>
    <r>
      <rPr>
        <sz val="11"/>
        <rFont val="Arial"/>
        <family val="2"/>
      </rPr>
      <t xml:space="preserve">       </t>
    </r>
  </si>
  <si>
    <t xml:space="preserve">2.Elaborar política y protocolo de intercambio de información. </t>
  </si>
  <si>
    <t>Política y protocolo, elaborado.</t>
  </si>
  <si>
    <t>3. Definir Servicios de interoperabilidad técnica.</t>
  </si>
  <si>
    <t xml:space="preserve">Informe Técnico. </t>
  </si>
  <si>
    <t>4.Crear matriz de interconexión. </t>
  </si>
  <si>
    <t>Informe Matriz protocolo de conexión.</t>
  </si>
  <si>
    <t>6.Revisar políticas y protocolos para el intercambio de información.</t>
  </si>
  <si>
    <t>72. Implementar de Gobierno Electrónico (ITICGE).</t>
  </si>
  <si>
    <t xml:space="preserve">Porcentaje de Avance de Gobierno Electrónico. </t>
  </si>
  <si>
    <t>1. Implementación de las TIC.</t>
  </si>
  <si>
    <t>Formulario de levantamiento, Inspección a sitio web institucional.</t>
  </si>
  <si>
    <t xml:space="preserve">TIC (R))
 A y F (P) 
 </t>
  </si>
  <si>
    <t>2. Implementación de E-GOB.</t>
  </si>
  <si>
    <t>3. Desarrollo de e-servicios.</t>
  </si>
  <si>
    <t>4. Implementación del Gobierno abierto y E-participación.</t>
  </si>
  <si>
    <t>Nóminas publicadas en portales de transparencia.</t>
  </si>
  <si>
    <t>1. Realizar levantamiento de las necesidades.</t>
  </si>
  <si>
    <t xml:space="preserve">
 TIC (R)
DPDI (P)               </t>
  </si>
  <si>
    <t>2. Elaborar diseño de aplicaciones.</t>
  </si>
  <si>
    <t>Diseño  de las aplicación, elaborado.</t>
  </si>
  <si>
    <t>3. Realizar prueba y mejora.</t>
  </si>
  <si>
    <t>4. Adiestrar el personal.</t>
  </si>
  <si>
    <t>5. Implementar los sistemas.</t>
  </si>
  <si>
    <t>Reportes generados de los Sistemas Implementados.</t>
  </si>
  <si>
    <t>73. Realizar los soporte informático a usuarios internos y externos.</t>
  </si>
  <si>
    <t xml:space="preserve">
Cantidad de Soportes Realizados.
</t>
  </si>
  <si>
    <t>1.Recibir de solicitudes.</t>
  </si>
  <si>
    <t xml:space="preserve">Solicitudes, reportes de casos y requerimientos solucionados. </t>
  </si>
  <si>
    <t xml:space="preserve">TIC (R)
DC (P) 
OAI (P) 
Unidades organizativas (P) </t>
  </si>
  <si>
    <t xml:space="preserve">2. Gestionar el manejo de usuarios, plataforma virtual y mensajería instantánea. </t>
  </si>
  <si>
    <t>Correos solicitando la creación o eliminación de las cuentas de los usuarios.</t>
  </si>
  <si>
    <t>3. Ejecutar políticas en el servicio de Internet como de red de datos.</t>
  </si>
  <si>
    <t>Cambios en el firewall.</t>
  </si>
  <si>
    <t xml:space="preserve">4. Detectar y eliminar virus y/o programas espías.  </t>
  </si>
  <si>
    <t>Correos emitidos por el servidor de antivirus en donde semanalmente reporta las actividades.</t>
  </si>
  <si>
    <t xml:space="preserve">5. Instalar y mantener software propios o programas comerciales. </t>
  </si>
  <si>
    <t>Comunicado remitido por  los fabricantes de los softwares que poseemos.</t>
  </si>
  <si>
    <t>6.Instalar y configurar componentes internos o externos.</t>
  </si>
  <si>
    <t>Correos solicitando la instalación y configuración.</t>
  </si>
  <si>
    <t xml:space="preserve">7. Realizar control de copias de seguridad de la información sensible de la institución. </t>
  </si>
  <si>
    <t>Informes realizados por el sistema de respaldos.</t>
  </si>
  <si>
    <t xml:space="preserve">8. Realizar entrenamiento a los usuarios. </t>
  </si>
  <si>
    <t>9. Elaborar e implementar criterios de seguridad.</t>
  </si>
  <si>
    <t xml:space="preserve">Normas y recomendaciones de organismos nacionales y/o internacionales.
</t>
  </si>
  <si>
    <t>74.  Mantener, actualizar y mejorar la página Web de la DGCN.</t>
  </si>
  <si>
    <r>
      <t>1. Realizar revisión periódica de la Página Web</t>
    </r>
    <r>
      <rPr>
        <sz val="11"/>
        <color rgb="FF00B050"/>
        <rFont val="Arial"/>
        <family val="2"/>
      </rPr>
      <t>.</t>
    </r>
  </si>
  <si>
    <t xml:space="preserve">Informes de avances, realizados. </t>
  </si>
  <si>
    <t xml:space="preserve"> TIC (R)
P y D (P) 
DC (P) 
DL (P) 
DT (P) </t>
  </si>
  <si>
    <t>2. Realizar ajustes/cambios según requerimientos.</t>
  </si>
  <si>
    <t>Reporte del sistema, actualizado.</t>
  </si>
  <si>
    <t>3. Gestionar la remisión a DGCP.</t>
  </si>
  <si>
    <t>75.   Mantener, Actualizar y Mejorar la  Intranet Institucional.</t>
  </si>
  <si>
    <t>Porcentaje de Usuarios con Intranet Implementado.</t>
  </si>
  <si>
    <t>1. Diseñar aplicaciones.</t>
  </si>
  <si>
    <r>
      <t>Solicitudes de requerimientos</t>
    </r>
    <r>
      <rPr>
        <sz val="11"/>
        <color rgb="FF00B050"/>
        <rFont val="Arial"/>
        <family val="2"/>
      </rPr>
      <t>.</t>
    </r>
  </si>
  <si>
    <t xml:space="preserve">TIC (R)     
DC (P)         
DyD (P) </t>
  </si>
  <si>
    <t>2. Enlazar aplicaciones al Intranet.</t>
  </si>
  <si>
    <t xml:space="preserve">3. Socializar. </t>
  </si>
  <si>
    <t>Comunicación o correo de la convocatoria.
Registros de participantes.</t>
  </si>
  <si>
    <t xml:space="preserve">4. Implementar. </t>
  </si>
  <si>
    <t>Informe o reporte del sistema ya implementado.</t>
  </si>
  <si>
    <t>76. Implementar el Plan de Gestión de Riesgos.</t>
  </si>
  <si>
    <t xml:space="preserve">TIC (R))
 A y F (P) 
 P y D (P) </t>
  </si>
  <si>
    <t>2. Socializar el Plan de Contingencia TIC.</t>
  </si>
  <si>
    <t>3.Elaborar la Resolución de conformación del Comité  Continuidad (CONTI).</t>
  </si>
  <si>
    <t xml:space="preserve">Comunicación de la creación del comité, resolución aprobada.  </t>
  </si>
  <si>
    <t>4.Implementar y revisar Plan de Continuidad de negocios (BCP).</t>
  </si>
  <si>
    <t>Reporte de avance de la implementación y revisión del Plan.</t>
  </si>
  <si>
    <t xml:space="preserve">Dpto. Comunicación (R)                            todas las áreas funcionales de la DGCN (P) </t>
  </si>
  <si>
    <t>Dpto. Comunicación (R)  Usuarios (P)</t>
  </si>
  <si>
    <t>Listado de control de asistencia de los usuarios.</t>
  </si>
  <si>
    <r>
      <t xml:space="preserve">RESULTADO ESPERADO  (1.1.1): </t>
    </r>
    <r>
      <rPr>
        <sz val="11"/>
        <rFont val="Arial"/>
        <family val="2"/>
      </rPr>
      <t xml:space="preserve">Posicionada la imagen institucional ante la ciudadanía que conoce el uso multipropósito de la información catastral y la trascendencia de esta, para el desarrollo social y económico del país. </t>
    </r>
  </si>
  <si>
    <t>Informe elaborado.</t>
  </si>
  <si>
    <t>RESULTADO ESPERADO  (1.3): Eficientísimo el proceso de planificación institucional, automatizando el monitoreo y evidenciando los resultados de las labores de las áreas, información disponible y de fácil acceso.</t>
  </si>
  <si>
    <t xml:space="preserve">Ejecutado </t>
  </si>
  <si>
    <t>Cumplimiento 
(Trimestre)</t>
  </si>
  <si>
    <t>Indicador (es)</t>
  </si>
  <si>
    <t>Fórmula
 Indicador</t>
  </si>
  <si>
    <t>Unidad de 
Medida</t>
  </si>
  <si>
    <t>Medio de 
Verificación</t>
  </si>
  <si>
    <r>
      <t xml:space="preserve">Meta
</t>
    </r>
    <r>
      <rPr>
        <b/>
        <sz val="12"/>
        <color indexed="8"/>
        <rFont val="Arial"/>
        <family val="2"/>
      </rPr>
      <t>(Trimestre)</t>
    </r>
  </si>
  <si>
    <r>
      <t xml:space="preserve">Total
</t>
    </r>
    <r>
      <rPr>
        <b/>
        <sz val="12"/>
        <color indexed="8"/>
        <rFont val="Arial"/>
        <family val="2"/>
      </rPr>
      <t>(Trimestre)</t>
    </r>
  </si>
  <si>
    <t>Diferencia</t>
  </si>
  <si>
    <t>%</t>
  </si>
  <si>
    <t xml:space="preserve">Alerta </t>
  </si>
  <si>
    <t>Núm.</t>
  </si>
  <si>
    <t>R</t>
  </si>
  <si>
    <t>P</t>
  </si>
  <si>
    <t>OBJETIVO GENERAL (2.1):  Modernizar el Catastro Nacional a través de tecnología innovadora en el proceso de gestión de la información que garantice la actualización oportuna de los datos físicos, jurídicos y económicos.</t>
  </si>
  <si>
    <t xml:space="preserve">4. Mejorar la cartografía catastral para cumplir con la demanda de información en el desarrollo de una infraestructura de Datos Espaciales a nivel nacional.                                                                                                                                                                                                                                                                                                                                                                                                                                                                                                                                                                                                      
</t>
  </si>
  <si>
    <t xml:space="preserve">RESULTADO ESPERADO (2.3 ): Mejorado y estandarizado el proceso de valoración de los inmuebles, que sirva como referencia para las diferentes actuaciones públicas y privadas. </t>
  </si>
  <si>
    <t xml:space="preserve">OBJETIVO GENERAL (1.1): Desarrollar e implementar estrategias de comunicación interna y externa, que fortalezcan y posicionen la imagen de la Dirección General del Catastro Nacional. </t>
  </si>
  <si>
    <t xml:space="preserve">RESULTADO ESPERADO  (1.1.1):Posicionada la imagen institucional ante la ciudadanía que conoce el uso multipropósito de la información catastral y la trascendencia de esta, para el desarrollo social y económico del país. </t>
  </si>
  <si>
    <t xml:space="preserve">OBJETIVO GENERAL(4.1):  Articular iniciativas que faciliten el proceso de mantenimiento de la información catastral, vinculando las actividades catastrales con entidades que producen datos relevantes, a través de los sistemas de información, con la finalidad de homogeneizar el inventario, de automatizar el acceso oportuno para el desarrollo de las políticas públicas del Estado. </t>
  </si>
  <si>
    <t>2. Generar información oportuna para el aumento de las recaudaciones fiscales y proyectos sociales.</t>
  </si>
  <si>
    <t xml:space="preserve"> Resultado Esperado (4.3): Integrada la información catastral  existente para que sirva de línea base a la gestión de los planes y proyectos del Estado Dominicano.</t>
  </si>
  <si>
    <t>(Total de datos solicitado generar reporte del SIC / Total programados) *100</t>
  </si>
  <si>
    <t>T</t>
  </si>
  <si>
    <t>Sumatoria de informes de monitoreo elaborados</t>
  </si>
  <si>
    <t>(Total de compras realizadas / Total programadas) *100</t>
  </si>
  <si>
    <t>(Total de activo fijo adecuados/ Total programados) *100</t>
  </si>
  <si>
    <t>(Total de materiales recibidos acorde a las de compras realizadas/ Total programados) *100</t>
  </si>
  <si>
    <t>A) Órdenes de Compra
B) Facturas  
C) Reporte de Inventario.</t>
  </si>
  <si>
    <t>A) Reportes e Informes</t>
  </si>
  <si>
    <t>(Total de  solicitudes   de servicios de transportación realizadas. / Total de requerimientos ) *100</t>
  </si>
  <si>
    <t>A) Solicitud de transporte.                      B) Aprobación de la solicitud de transporte                                                       C) Ruta de destino</t>
  </si>
  <si>
    <t>(Total de controles internos implementados por unidades Organizativas/  Total programados) *100</t>
  </si>
  <si>
    <t>Sumatoria de acuerdos interinstitucionales de cooperación y colaboración al subsistema de Salud y Seguridad en el trabajo en la Administración Pública (SISMAP) establecidos</t>
  </si>
  <si>
    <t>(Total de nombramientos obtenidos acorde a los tramitados/ Total programados) *100</t>
  </si>
  <si>
    <t>(Total de  avance de Gobierno Electrónico s / Total de requerimientos) *90</t>
  </si>
  <si>
    <t>(Total de mejora y revisión realizadas según los requerimientos / total programadas )*100</t>
  </si>
  <si>
    <t>Porcentaje de usuarios con intranet implementado.</t>
  </si>
  <si>
    <t>Total de usuarios con intranet implementado/ * 100</t>
  </si>
  <si>
    <t>Total de solicitudes atendidas / *100</t>
  </si>
  <si>
    <t xml:space="preserve">Porcentaje de implementación del Programa. </t>
  </si>
  <si>
    <t>Cantidad de bienes inmuebles catastrados.</t>
  </si>
  <si>
    <t xml:space="preserve">Sumatoria de Bienes e Inmuebles de los Sectores </t>
  </si>
  <si>
    <t>A)  Reporte SIC de Inmuebles Valorados.</t>
  </si>
  <si>
    <t>(Total de expedientes digitados en el SIC / Total programados) *100</t>
  </si>
  <si>
    <t xml:space="preserve">Número de manzanas físicas  levantadas y enlazadas.                                 </t>
  </si>
  <si>
    <t>Sumatoria de manzanas físicas  levantadas y enlazadas</t>
  </si>
  <si>
    <t>Porcentaje de solicitudes de avalúos de inmuebles ejecutadas.</t>
  </si>
  <si>
    <t>(Total de solicitudes de avalúos de inmuebles ejecutadas/ Total programados) *100</t>
  </si>
  <si>
    <t>(Total de interacciones en la redes sociales / Total programados) *100</t>
  </si>
  <si>
    <t>(Total de diagramación de materiales. / Total programados) *100</t>
  </si>
  <si>
    <t>(Total de denuncias quejas y sugerencias realizadas / Total programados) *100</t>
  </si>
  <si>
    <t>(Total de cumplimiento en el indicador de Salud, Seguridad Ocupacional y Prevención de Riesgos Laborales en la DGCN./ Total de actividades programadas) *100</t>
  </si>
  <si>
    <t>(Total de solicitudes de acuerdo elaboradas / Total  programado) *100</t>
  </si>
  <si>
    <t>Porcentaje de expedientes revisados y depurados..</t>
  </si>
  <si>
    <t>(Total de expedientes revisados y depurados / Total  programado) *100</t>
  </si>
  <si>
    <t>(Total de Contratos elaborados y renovados / Total  programado) *100</t>
  </si>
  <si>
    <t>(Total de  participaciones en actividades y/o procesos / Total  programado) *100</t>
  </si>
  <si>
    <t>Sumatoria de  Estadísticas Elaboradas.</t>
  </si>
  <si>
    <t>(Total de Avance del  Plan de Cuidado y Protección al Medio Ambiente elaborado / Total programadas) *100</t>
  </si>
  <si>
    <t>(Total nivel de  ejecución de la Implementación  del Sistema / Total programadas) *100</t>
  </si>
  <si>
    <t>Total de usuarios atendidos / Total de requerimientos) *100</t>
  </si>
  <si>
    <t>Meta lograda.</t>
  </si>
  <si>
    <t xml:space="preserve">Meta lograda. </t>
  </si>
  <si>
    <t>Revisado Por:</t>
  </si>
  <si>
    <t>Aprobado por:</t>
  </si>
  <si>
    <t>Porcentaje</t>
  </si>
  <si>
    <t>Cantidad</t>
  </si>
  <si>
    <t>Logrado</t>
  </si>
  <si>
    <t>Avanzado</t>
  </si>
  <si>
    <t>No logrado</t>
  </si>
  <si>
    <t>Total</t>
  </si>
  <si>
    <t>Director General</t>
  </si>
  <si>
    <t>(Total de actividades programadas/ Total programados) *100</t>
  </si>
  <si>
    <t xml:space="preserve">A) Confirmación de los datos.                                                                B) Formulario de Levantamiento                                         C) Reporte del Sistema                           D) Ficha técnica actualizada y Plano del Inmuebles                                              E)  Reportes del SIC                                                                                                                                                                                                                          </t>
  </si>
  <si>
    <t>(Total de servicios que ofrece la institución/  Total programados) *100</t>
  </si>
  <si>
    <t>OBJETIVOS ESTRATÉGICOS</t>
  </si>
  <si>
    <t xml:space="preserve">Actividades </t>
  </si>
  <si>
    <t>Áreas Funcionales Responsables</t>
  </si>
  <si>
    <t>Ejecución del T1</t>
  </si>
  <si>
    <t>Ejecución del T2</t>
  </si>
  <si>
    <t xml:space="preserve">Total </t>
  </si>
  <si>
    <t>Resultado del Foco 1</t>
  </si>
  <si>
    <t>Resultado del Foco 2</t>
  </si>
  <si>
    <t>Comunicación</t>
  </si>
  <si>
    <t>Resultado del Foco 3</t>
  </si>
  <si>
    <t>Resultado del Foco 4</t>
  </si>
  <si>
    <t>Ejecución del T3</t>
  </si>
  <si>
    <t>Octubre</t>
  </si>
  <si>
    <t>Noviembre</t>
  </si>
  <si>
    <t>Diciembre</t>
  </si>
  <si>
    <t>Ejecución del T4</t>
  </si>
  <si>
    <t>Porcentaje de Empleados dotados de Uniformes.</t>
  </si>
  <si>
    <t>5. Gestión del empleo.</t>
  </si>
  <si>
    <t xml:space="preserve">Porcentaje de actividades ejecutadas. 
</t>
  </si>
  <si>
    <t xml:space="preserve">Porcentaje de actividades ejecutadas. </t>
  </si>
  <si>
    <t>Héctor Pérez M.</t>
  </si>
  <si>
    <t>Avance del Plan Estratégico Institucional 2021-2024</t>
  </si>
  <si>
    <t>Porcentaje de interacciones en la redes sociales.</t>
  </si>
  <si>
    <t>11. Actualizar información gráficas luego del levantamiento de campo.</t>
  </si>
  <si>
    <t>Porcentaje de solicitudes de certificaciones expedidas.</t>
  </si>
  <si>
    <t>Porcentaje de materiales recibidos acorde a las de compras realizadas.</t>
  </si>
  <si>
    <t>Porcentaje de diagramación de materiales.</t>
  </si>
  <si>
    <t>Sistema de Información Catastral (SIC).</t>
  </si>
  <si>
    <t>(Total de solicitudes recibidas por servicios ) / Total programados) *100</t>
  </si>
  <si>
    <t>A)Relación de empleados por tipo movimiento.
B) Oficio de Remisión. 
C) Nombramientos.</t>
  </si>
  <si>
    <t>46. Cumplir el Indicador de Eficacia presupuestaria del Sistema de Metas Presidenciales.</t>
  </si>
  <si>
    <t>A) Reporte del Sistema del Sigef.</t>
  </si>
  <si>
    <t>49.Monitorear y Evaluar los planes (PEI y POA).</t>
  </si>
  <si>
    <t>A) Informe de Monitoreo y evaluación PT.</t>
  </si>
  <si>
    <t xml:space="preserve">PyD /DO (R)
Unidades Organizativas (P) </t>
  </si>
  <si>
    <t xml:space="preserve"> B) Informe remitidos de las diferentes áreas.</t>
  </si>
  <si>
    <t>C) Informe remitidos de las diferentes áreas.</t>
  </si>
  <si>
    <t>D) Planillas de Monitoreo de Informes enviadas al MH.</t>
  </si>
  <si>
    <t>E) Informe de monitoreo del POA, aprobado.</t>
  </si>
  <si>
    <r>
      <t xml:space="preserve">51. Dar Seguimiento y Monitorear Proyectos Institucionales:  
-BID                                                                                 
</t>
    </r>
    <r>
      <rPr>
        <b/>
        <sz val="11"/>
        <color theme="1"/>
        <rFont val="Arial"/>
        <family val="2"/>
      </rPr>
      <t>-Progef</t>
    </r>
  </si>
  <si>
    <t xml:space="preserve">A) Solicitud de  la elaboración de los TDR'S, Termino de referencia del Proyecto elaborados.                                                                                                                    </t>
  </si>
  <si>
    <t xml:space="preserve">PyD (R)
DG (P) 
Dirección Técnica (P) </t>
  </si>
  <si>
    <t xml:space="preserve"> B) Porcentaje de avances de los TDR'S.                                                                                                                     </t>
  </si>
  <si>
    <t xml:space="preserve">C) Matriz con el Cronograma de las actividades.      </t>
  </si>
  <si>
    <t>D) Informe de Cumplimiento</t>
  </si>
  <si>
    <t>E) Informe de  cierre y registro de participantes de reunión de cierre.</t>
  </si>
  <si>
    <t xml:space="preserve">A) Informe del diagnóstico de las necesidades.                                                                                                        </t>
  </si>
  <si>
    <t>B) Borrador de las Políticas y de los Procedimientos.</t>
  </si>
  <si>
    <t>C) Política y Procedimientos elaborados.</t>
  </si>
  <si>
    <t xml:space="preserve">D) Convocatorias, Lista de Participantes. </t>
  </si>
  <si>
    <t>E) Certificación de la Nortic.</t>
  </si>
  <si>
    <t>F) Procedimiento, actualizado.</t>
  </si>
  <si>
    <t>Cantidad de mediciones realizadas por servicios</t>
  </si>
  <si>
    <t>57. Elaborar Estadísticas Catastrales.</t>
  </si>
  <si>
    <t>A) Informe  de resultados de los Levantamientos.</t>
  </si>
  <si>
    <t xml:space="preserve">P y D (R) 
Áreas Funcionales  (P)                                                                                                                              </t>
  </si>
  <si>
    <t>B)  Informe de Estadísticas Trimestrales.</t>
  </si>
  <si>
    <t xml:space="preserve">C) Informe Publicado en el portal.           </t>
  </si>
  <si>
    <t>A) Informe sobre los levantamientos, realizados.</t>
  </si>
  <si>
    <t>B) Diseño seleccionado para  los uniformes.</t>
  </si>
  <si>
    <t>C) Contrato de la compañía ganadora.</t>
  </si>
  <si>
    <t>D) Listado del personal seleccionado.</t>
  </si>
  <si>
    <t>E) Relación de uniformes, entregados.</t>
  </si>
  <si>
    <t>A) Plan de Mejora del CAF.
Manual de Procedimientos.</t>
  </si>
  <si>
    <t>B) Diagnósticos de la función de RR.HH.
Listado de participantes de las diferentes charlas.</t>
  </si>
  <si>
    <t>C) Plantillas Planificación de RR.HH.</t>
  </si>
  <si>
    <t>D) Organigrama de la DGCN.
Manual de Cargos.</t>
  </si>
  <si>
    <t>E) Resoluciones de los Nombramientos.</t>
  </si>
  <si>
    <t>F) Nomina, Escala salarial.</t>
  </si>
  <si>
    <t>H) Reporte de Acuerdos por Desempeño.</t>
  </si>
  <si>
    <t xml:space="preserve">I) Plan de Capacitación.
Listados de participantes en las diferentes Charlas. 
Informe trimestral. </t>
  </si>
  <si>
    <t>29. Gestionar la tramitación y obtención de Nombramientos, Cambios de Designación, Reajustes de Sueldo y Traslados de Empleados.</t>
  </si>
  <si>
    <t>A) Relación de empleados por tipo movimiento</t>
  </si>
  <si>
    <t>B) Certificación de asignación Presupuestaria</t>
  </si>
  <si>
    <t>C) No objeción/autorización del MAP</t>
  </si>
  <si>
    <t xml:space="preserve"> 31. Implementar Programa de Salud, Seguridad Ocupacional y Prevención de Riesgos Laborales en la DGCN.</t>
  </si>
  <si>
    <t xml:space="preserve">A) Listado de participantes </t>
  </si>
  <si>
    <t>B) Circulares de Convocatoria, Reportes de Asistencia a las Actividades</t>
  </si>
  <si>
    <t>C) Procedimiento de identificación de riesgo en los aspectos de seguridad y salud en el trabajo.</t>
  </si>
  <si>
    <t xml:space="preserve">D) Informe avance del plan de acción. </t>
  </si>
  <si>
    <t>F) Circulares de Convocatoria, Reportes de Asistencia a las Actividades</t>
  </si>
  <si>
    <t>33. Ejecutar actividades de reinducción para fomentar los valores y normas institucionales.</t>
  </si>
  <si>
    <t>1. Sensibilizar a los servidores públicos sobre la importancia de modelar los valores institucionales.</t>
  </si>
  <si>
    <t>A)  Hoja de registro de los participantes indicando el tema impartido.
 - Convocatorias.
 - Correos electrónicos.</t>
  </si>
  <si>
    <t>34. Actualizar  Manual de Cargos de la DGCN.</t>
  </si>
  <si>
    <t xml:space="preserve">A) Informe de Avance. </t>
  </si>
  <si>
    <t>B) Manual de cargos, aprobado.</t>
  </si>
  <si>
    <t xml:space="preserve">C) Convocatorias, Lista de Participantes, talleres de socialización.   </t>
  </si>
  <si>
    <t>35. Implementar el programa de Capacitación y Desarrollo del personal.</t>
  </si>
  <si>
    <t>A) Informe de levantamiento</t>
  </si>
  <si>
    <t xml:space="preserve"> B) Informes de Avances</t>
  </si>
  <si>
    <t>C) Plan de capacitación aprobado</t>
  </si>
  <si>
    <t>D) Listado de Participantes, Fotos, Comunicación de convocatoria o correo enviado</t>
  </si>
  <si>
    <t>E) Plan de Capacitación, Listados de participantes en las diferentes Charlas</t>
  </si>
  <si>
    <t>36. Actualizar el sistema de compensación y beneficios.</t>
  </si>
  <si>
    <t>1. Realizar Cronograma de trabajo para valuación de cargos.</t>
  </si>
  <si>
    <t>A) Cronograma de trabajo.</t>
  </si>
  <si>
    <t>Porcentaje de avance de  documentación.</t>
  </si>
  <si>
    <t>1. Elaborar diagnóstico de Interoperabilidad institucional.</t>
  </si>
  <si>
    <r>
      <t>5. Crear estrategias de implementación.</t>
    </r>
    <r>
      <rPr>
        <sz val="11"/>
        <color rgb="FF00B050"/>
        <rFont val="Arial"/>
        <family val="2"/>
      </rPr>
      <t xml:space="preserve"> </t>
    </r>
  </si>
  <si>
    <t>Informe de Pruebas de Implantación.</t>
  </si>
  <si>
    <t>Planilla de participantes y Política y Protocolo revisado.</t>
  </si>
  <si>
    <t>Portal institucional.</t>
  </si>
  <si>
    <t>72.  Realizar Mantenimiento y Mejora del Sistema de Información Catastral (SIC).</t>
  </si>
  <si>
    <t>Porcentaje de Solicitudes de Mejora Elaboradas.</t>
  </si>
  <si>
    <t>Informe de Avance.</t>
  </si>
  <si>
    <t>Reporte del Sistema.</t>
  </si>
  <si>
    <t>Listado de Participantes, Fotos, Comunicación de convocatoria o correo enviado.</t>
  </si>
  <si>
    <t>6. Auditar Procesos.</t>
  </si>
  <si>
    <t>Informe de Auditoria del proceso.</t>
  </si>
  <si>
    <t>Correos o circulares en donde se informa los entrenamientos  a realizar.</t>
  </si>
  <si>
    <t>Porcentaje de Mejoras y Revisiones Realizadas según los Requerimientos.</t>
  </si>
  <si>
    <t>Acuse de recibo.</t>
  </si>
  <si>
    <t>Informe de cambios según los requerimientos.</t>
  </si>
  <si>
    <t xml:space="preserve"> Porcentaje Avance del Plan de Gestión de Riesgos, Implementado.
</t>
  </si>
  <si>
    <t>1.Realizar y mejorar el manejo de los riesgos riesgos.</t>
  </si>
  <si>
    <t>Informe  de resultados de la mejoras.</t>
  </si>
  <si>
    <t>Informe de la socialización del Plan.</t>
  </si>
  <si>
    <t>13.  Realizar la recepción de solicitudes de los  servicios  Catastrales.</t>
  </si>
  <si>
    <t xml:space="preserve">1. Recibir y validar los documentos conforme  con los requisitos establecidos. </t>
  </si>
  <si>
    <t xml:space="preserve">Centro de Atención al Usuario  (R)                 VAL (P)
DC  (P) 
CON (P)  
DG (P) </t>
  </si>
  <si>
    <t>2. Registrar la solicitud en el SIC.</t>
  </si>
  <si>
    <t>3. Escanea la documentación y tramitar al departamento correspondiente.</t>
  </si>
  <si>
    <t>4. Notificar al usuario cuando el servicio este listo.</t>
  </si>
  <si>
    <r>
      <rPr>
        <b/>
        <sz val="11"/>
        <rFont val="Arial"/>
        <family val="2"/>
      </rPr>
      <t xml:space="preserve">14.  Inventariar y Valorar los Bienes Inmuebles  a nivel Nacional en los siguientes Sectores:  </t>
    </r>
    <r>
      <rPr>
        <sz val="11"/>
        <rFont val="Arial"/>
        <family val="2"/>
      </rPr>
      <t xml:space="preserve"> 
 Arroyo Hondo Nuevo
 Arroyo Hondo Viejo
 Los Ríos
 Los Peralejos                                                                                                                                  
Cristo Rey                                                                           Altos de Arroyo Hondo                                                                                                                                                                          
Ensanche Luperón
 La Agustina
 Palma Real
Cerros de Arroyo Hondo                                                  Los Mina Norte                                                           Cancino                                                                          Municipio Pepillo Salcedo
Municipio de Santiago (Centro)
Municipio de Baní (Centro)
Municipio San Francisco Macorís (Centro.  </t>
    </r>
  </si>
  <si>
    <r>
      <t>Cantidad de bienes inmuebles catastrados</t>
    </r>
    <r>
      <rPr>
        <sz val="11"/>
        <color rgb="FF00B050"/>
        <rFont val="Arial"/>
        <family val="2"/>
      </rPr>
      <t>.</t>
    </r>
  </si>
  <si>
    <t>A) Matriz de Planificación o Plan de trabajo elaborado.</t>
  </si>
  <si>
    <t>B) Cronograma de  levantamiento, elaborado.</t>
  </si>
  <si>
    <t>C) Informe o Minuta de las reuniones.</t>
  </si>
  <si>
    <t>D) Formularios de Levantamientos completados.</t>
  </si>
  <si>
    <t xml:space="preserve"> E) Informe de la Cartografía actualizada.</t>
  </si>
  <si>
    <t xml:space="preserve"> F) Ficha de Levantamiento.</t>
  </si>
  <si>
    <t>G) Reporte de la Base de datos actualizada.</t>
  </si>
  <si>
    <t>H) Reporte SIC de Inmuebles Valorados.</t>
  </si>
  <si>
    <t>A) Relación de expedientes depurados.</t>
  </si>
  <si>
    <t>B) Relación de expedientes organizados.</t>
  </si>
  <si>
    <t>C) Reportes de expedientes en el  SIC.</t>
  </si>
  <si>
    <t>D) Informe o ficha control de calidad, elaborado.</t>
  </si>
  <si>
    <t>A) Estructura de Catálogo de objetos para la Cartografía Catastral</t>
  </si>
  <si>
    <t xml:space="preserve">Sub-Dirección Técnica (P)                    Dirección Técnica (P)                                               FOR  (P)
CAR  (R)                                                                               VAL (P)                                                                Py (P)   </t>
  </si>
  <si>
    <t>2.Indentificación del Catálogo de Objetos Cartográfico</t>
  </si>
  <si>
    <t>B) Documento con la identificación de cada objetos  con su tema, atributos y relaciones</t>
  </si>
  <si>
    <t>C) Catálogo de Objetos Cartográfico  socializado y aprobado.</t>
  </si>
  <si>
    <t>A) Reporte de la investigación realizada.</t>
  </si>
  <si>
    <t>B) Informes de los Levantamientos elaborados.
Informes de resultados de tabulación de encuestas.</t>
  </si>
  <si>
    <t>C) Informe de  Índices de precios por municipio, elaborados.</t>
  </si>
  <si>
    <t xml:space="preserve"> E) Índices de precios resultados.
 Resolución de Índices de Precio,  actualizada y aprobada.</t>
  </si>
  <si>
    <r>
      <t xml:space="preserve">18. Realizar el Enlace Catastral y Levantamiento de datos Jurídicos de los Bienes Inmuebles  en el Distrito Nacional en los siguientes Sectores:                                                                  Altos de Arroyo Hondo,                                                                      </t>
    </r>
    <r>
      <rPr>
        <sz val="11"/>
        <rFont val="Arial"/>
        <family val="2"/>
      </rPr>
      <t>Palma Real,                                                                                                            La Agustina,                                                                                          Cerros de Arroyo Hondo,                                                                                         Los Mina Norte,                                                                                                            Cancino,                                                                                                                 Mendoza,                                                                                                              Villa Faro,                                                                                                                          Villa Duarte,                                                                                                                        Los tres ojos,                                                                                                      Los Trinitarios, y  Centro de San Francisco de Macorís</t>
    </r>
  </si>
  <si>
    <r>
      <t>1. Seleccionar los sectores a trabajar y asignar actividades</t>
    </r>
    <r>
      <rPr>
        <sz val="11"/>
        <color rgb="FF00B050"/>
        <rFont val="Arial"/>
        <family val="2"/>
      </rPr>
      <t>.</t>
    </r>
  </si>
  <si>
    <t>A) Matriz con la programación de los Sectores elaborada.</t>
  </si>
  <si>
    <t>B) Base de Datos gráfica elaborada y/o actualizada.</t>
  </si>
  <si>
    <r>
      <t>3. Realizar carga capas de parcelarias  históricas</t>
    </r>
    <r>
      <rPr>
        <sz val="11"/>
        <color rgb="FF00B050"/>
        <rFont val="Arial"/>
        <family val="2"/>
      </rPr>
      <t>.</t>
    </r>
  </si>
  <si>
    <t>C) Reportes o informes de Avances del proceso.</t>
  </si>
  <si>
    <r>
      <t>4. Realizar enlace catastral con los planos de Mensuras</t>
    </r>
    <r>
      <rPr>
        <sz val="11"/>
        <color rgb="FF00B050"/>
        <rFont val="Arial"/>
        <family val="2"/>
      </rPr>
      <t xml:space="preserve">. </t>
    </r>
  </si>
  <si>
    <t xml:space="preserve">D) Cartografía actualizada. </t>
  </si>
  <si>
    <t>E) Reportes o informes de Avances del proceso.</t>
  </si>
  <si>
    <t>F) Ficha de Levantamiento.</t>
  </si>
  <si>
    <t>8. Realizar control de calidad a los datos jurídicos.</t>
  </si>
  <si>
    <t>G) Reporte de la Base de Datos, actualizada.</t>
  </si>
  <si>
    <t>9. Realizar control de calidad  a la información registrada en la base de datos.</t>
  </si>
  <si>
    <t>10. Realizar la Preparación y creación de mapas.</t>
  </si>
  <si>
    <t>H) Visores geográficos/ mapas catastrales.</t>
  </si>
  <si>
    <t>I) Formularios de Levantamientos completados.</t>
  </si>
  <si>
    <r>
      <t>Porcentaje de solicitudes de avalúos de inmuebles ejecutadas</t>
    </r>
    <r>
      <rPr>
        <sz val="11"/>
        <color rgb="FF00B050"/>
        <rFont val="Arial"/>
        <family val="2"/>
      </rPr>
      <t>.</t>
    </r>
  </si>
  <si>
    <t>A) Matriz de la entrada del expediente.</t>
  </si>
  <si>
    <t xml:space="preserve">VAL (R) Dirección Técnica (P)
Dpto. Formación de Catastro (P) </t>
  </si>
  <si>
    <t>B) Matriz con la fecha y la Asignación de los equipos</t>
  </si>
  <si>
    <t>C) Reporte del Sistema de la justificación del derecho de Propiedad.</t>
  </si>
  <si>
    <t>D) Ficha de levantamiento completada.</t>
  </si>
  <si>
    <t xml:space="preserve"> E) Informes de Avalúos elaborados. </t>
  </si>
  <si>
    <r>
      <t>Porcentaje de inmuebles inspeccionados</t>
    </r>
    <r>
      <rPr>
        <sz val="11"/>
        <color rgb="FF00B050"/>
        <rFont val="Arial"/>
        <family val="2"/>
      </rPr>
      <t xml:space="preserve">. </t>
    </r>
  </si>
  <si>
    <t>A) Confirmación de los datos.</t>
  </si>
  <si>
    <t>B) Formulario de Levantamiento.</t>
  </si>
  <si>
    <t xml:space="preserve">D) Ficha técnica y Plano del Inmuebles. </t>
  </si>
  <si>
    <t>E)  Certificado de Inscripción Catastral, emitido.</t>
  </si>
  <si>
    <t>1. Cumplir con el indicador del Sistema de Metas Presidenciales sobre la Ley Núm. 200-04.</t>
  </si>
  <si>
    <t xml:space="preserve"> A) Formulario solicitud de información.</t>
  </si>
  <si>
    <t>B)  Formulario referimiento solicitud de información.</t>
  </si>
  <si>
    <r>
      <t>C) Comunicación de la solicitud requerida</t>
    </r>
    <r>
      <rPr>
        <sz val="11"/>
        <color rgb="FF00B050"/>
        <rFont val="Arial"/>
        <family val="2"/>
      </rPr>
      <t>.</t>
    </r>
  </si>
  <si>
    <t>D) Reporte del Sistema de la DIGEIG.</t>
  </si>
  <si>
    <t xml:space="preserve">2. Ejecutar las actividades para fomentar los valores éticos y la transparencia establecidos en el Código de Ética Institucional. </t>
  </si>
  <si>
    <t>A) Hoja de registro de los participantes indicando el tema impartido.
 - Convocatorias.
 - Correos electrónicos.
 - Comunicaciones.</t>
  </si>
  <si>
    <t>B) Socialización del Código de ética</t>
  </si>
  <si>
    <t>3. Ejecutar actividades de reinducción para fomentar los valores y normas institucionales.</t>
  </si>
  <si>
    <t>Cantidad de actividades ejecutadas.</t>
  </si>
  <si>
    <t>A)  Registro de los participantes indicando el tema impartido.
 - Convocatorias.
 - Correos electrónicos.</t>
  </si>
  <si>
    <t>A) Sistema de Información Catastral (SIC).</t>
  </si>
  <si>
    <t xml:space="preserve">A) Informe de Estadísticas Trimestrales.                                              B) Informe Publicado en el portal.              </t>
  </si>
  <si>
    <t>Porcentaje  de emisión por servicios con firma digital satisfactoriamente.</t>
  </si>
  <si>
    <t>(Total de   emisión por servicios con firma digital satisfactoriamente / Total de requerimientos) *100</t>
  </si>
  <si>
    <t>A) Informe de los resultados.</t>
  </si>
  <si>
    <t xml:space="preserve">A) Política y Procedimiento aprobados y divulgados.                B) Borrador de metodologías para el manejo de materiales y  desechos.                                          C) Comunicaciones o correo de la convocatoria para la divulgación del Plan de Media Ambiente, Fotos.                                  D) Orden de Compra, solicitud de compra, Material adquirido </t>
  </si>
  <si>
    <t>A) Formulario de   verificación.                                                        B) Libramiento, Disponibilidad Web.                                                       C) Reporte de los Ingresos.</t>
  </si>
  <si>
    <t>16.  Implementación  un Plan de Mejora de los Productos Cartográficos Catastrales mediante un Catálogo de Objetos.</t>
  </si>
  <si>
    <t>1. Elaborar  Esquema Metodológico de Objetos Cartográficos para la Cartografía Catastral</t>
  </si>
  <si>
    <t>3. Socialización y aprobación del Catálogo de Objetos Cartográfico para la Cartografía Catastral</t>
  </si>
  <si>
    <r>
      <t xml:space="preserve">17.  Elaborar y actualizar los Estudios de Mercado Locales (Índices de Precios): </t>
    </r>
    <r>
      <rPr>
        <sz val="11"/>
        <rFont val="Arial"/>
        <family val="2"/>
      </rPr>
      <t>Monseñor Nouel                                                           Azua
Bahoruco,
Barahona, 
Elías Piña, 
San Cristóbal                                                        Pedernales</t>
    </r>
  </si>
  <si>
    <t>Porcentaje de Mejoras y Revisiones realizadas según los requerimientos.</t>
  </si>
  <si>
    <t>Porcentaje de usuarios atendidos.</t>
  </si>
  <si>
    <t>Porcentaje de avance de Gobierno Electrónico.</t>
  </si>
  <si>
    <t>Porcentaje de Cumplimiento de la distribución de los recursos adecuado de la institución.</t>
  </si>
  <si>
    <t>Porcentaje de necesidades cubiertas.</t>
  </si>
  <si>
    <t>Porcentaje  de Avance del  Plan de Cuidado y Protección al Medio Ambiente elaborado e implementado.</t>
  </si>
  <si>
    <t>Porcentaje de Nombramientos tramitados acorde a los movimientos ejecutados.</t>
  </si>
  <si>
    <t>Porcentaje de inmuebles inspeccionados.</t>
  </si>
  <si>
    <t>E) Actividades realizadas con Instituciones vinculadas al tema Ej: (IDOPPRIL, COE, ARLSS, Defensa Civil, Bomberos, Cruz Roja).</t>
  </si>
  <si>
    <t>Cantidad de video realizados</t>
  </si>
  <si>
    <t>Porcentaje de la creación de la base de datos.</t>
  </si>
  <si>
    <t xml:space="preserve">Sumatoria de los índices de precios realizados </t>
  </si>
  <si>
    <t xml:space="preserve"> Cantidad  de avance de las consultorías </t>
  </si>
  <si>
    <t xml:space="preserve">Sumatoria de Cantidades  de avance de las consultorías </t>
  </si>
  <si>
    <t>(Total de video realizados cantidad de difusión  / Total programados) *100</t>
  </si>
  <si>
    <t xml:space="preserve">A) Reporte de mantenimiento.
B) Registros de activos fijos. </t>
  </si>
  <si>
    <t>Número de unidades organizativas con POA elaborados.</t>
  </si>
  <si>
    <t>47. Elaborar Plan Operativo Anual.</t>
  </si>
  <si>
    <t>1. Recibir propuesta de productos de las diferentes áreas de DGCN.</t>
  </si>
  <si>
    <t>A) Informes de las diferentes áreas.</t>
  </si>
  <si>
    <t>PyD  (R)
Unidades Organizacionales de CN (P)  
DPD (P)</t>
  </si>
  <si>
    <t>2. Revisar los productos propuestos y completar información relacionada.</t>
  </si>
  <si>
    <t>B) Formularios de los nuevos Productos.</t>
  </si>
  <si>
    <t>3. Elaborar POA consolidado.</t>
  </si>
  <si>
    <t>C) Matriz del Plan Operativo consolidado.</t>
  </si>
  <si>
    <t>4. Gestionar aprobación.</t>
  </si>
  <si>
    <t>5. Remitir POA definitivo al MH.</t>
  </si>
  <si>
    <t xml:space="preserve">D) Plan Operativo Anual 2023, aprobado.
</t>
  </si>
  <si>
    <t>53.  Apoyar y dar seguimiento a las consultoría del BID: Elaboración de Normas Técnicas Catastrales, Curso de Valoración de Inmuebles de Características Especiales y el Desarrollo del Sistema de Información Geográfica.</t>
  </si>
  <si>
    <t xml:space="preserve">Cantidad  de avance de las consultorías </t>
  </si>
  <si>
    <t>1. Culminar el proceso de selección de las consultorías.</t>
  </si>
  <si>
    <t>A) Matriz de selección de los procesos para las consultorías.</t>
  </si>
  <si>
    <t>2. Realizar reuniones de seguimiento con los consultores y la Unidad Ejecutora.</t>
  </si>
  <si>
    <t>B) Correos e Informes de cumplimiento.</t>
  </si>
  <si>
    <t>3. Revisar y validar documentos generados y los informes realizados.</t>
  </si>
  <si>
    <t xml:space="preserve">C) Realizar el Informes de Conformidad </t>
  </si>
  <si>
    <t>4. Elaborar informe de aprobación final del proceso.</t>
  </si>
  <si>
    <t>D) Elaborar el  Informes final.</t>
  </si>
  <si>
    <t>55. Realizar medición de la satisfacción de los clientes externos.</t>
  </si>
  <si>
    <t>1. Elaborar Cronograma de Aplicación de Encuesta.</t>
  </si>
  <si>
    <t>A) Cronograma, elaborado.</t>
  </si>
  <si>
    <t>2. Realizar Cálculo de la Muestra.</t>
  </si>
  <si>
    <t xml:space="preserve">B) Resultado del  calculo de la Muestra. </t>
  </si>
  <si>
    <t>3. Realizar encuestas.</t>
  </si>
  <si>
    <t xml:space="preserve">C) Reporte de Encuesta. </t>
  </si>
  <si>
    <t>4. Tabular resultados.</t>
  </si>
  <si>
    <t>D) Resultado de Tabulación.</t>
  </si>
  <si>
    <t>5. Emitir informe de índice de Satisfacción.</t>
  </si>
  <si>
    <t xml:space="preserve">E) Informe  final, elaborado. </t>
  </si>
  <si>
    <t>58. Sistematizar el proceso de la planificación institucional.</t>
  </si>
  <si>
    <t>1. Recibir capacitación del MH sobre herramienta.</t>
  </si>
  <si>
    <t>A) Convocatorias.</t>
  </si>
  <si>
    <t>2. Gestionar la Planificación Institucional a través del sistema.</t>
  </si>
  <si>
    <t>B) Informes de monitoreo del sistema implementado.</t>
  </si>
  <si>
    <t>1. Diseñar programas de motivación basado en la innovación, creatividad, sentido de pertenencia y reconocimiento. (Basado en la Política de Reconocimiento Laboral).</t>
  </si>
  <si>
    <t xml:space="preserve">A) Plan y Cronograma de actividades del Programa de Motivación. </t>
  </si>
  <si>
    <t>2. Realizar medición de la satisfacción de los empleados en términos emocionales.</t>
  </si>
  <si>
    <t>B) Resultados de Encuesta de Clima Organizacional.
Resultados de Encuesta de Satisfacción de Empleado.</t>
  </si>
  <si>
    <t>3. Realizar jornada de Responsabilidad Social.</t>
  </si>
  <si>
    <t>C) Informe, listado de asistencia, fotos.</t>
  </si>
  <si>
    <t>4.  Elaborar Plan de Capacitaciones que ayude a aumentar las competencias que modelen los valores institucionales</t>
  </si>
  <si>
    <t xml:space="preserve">D) Plan Anual de Capacitaciones, elaborado.            </t>
  </si>
  <si>
    <t>30. Gestionar y pagar el Subsidio Educativo para: Sede Central y Delegaciones).</t>
  </si>
  <si>
    <t>Porcentaje de empleados beneficiados con el subsidio.</t>
  </si>
  <si>
    <t>1. Solicitar al personal a través de circular la entrega de documentación requerida.</t>
  </si>
  <si>
    <t>A)  Circular de  la documentación requerida al personal.</t>
  </si>
  <si>
    <t xml:space="preserve">   DRH (R)  AyF (P) 
 SN (P)                    </t>
  </si>
  <si>
    <t>2. Validar datos de documentos depositados.</t>
  </si>
  <si>
    <t>B) Datos validado (Check list).</t>
  </si>
  <si>
    <t>3. Registrar de datos en el Sistema.</t>
  </si>
  <si>
    <t>C) Informe del Sistema de datos registrado.</t>
  </si>
  <si>
    <t>4. Entregar expedientes a Nómina.</t>
  </si>
  <si>
    <t>D) Nóminas de pagos.</t>
  </si>
  <si>
    <t>5. Recibir, validar y archivar comprobantes de pagos.</t>
  </si>
  <si>
    <t>E) Expedientes de subsidio educativo.</t>
  </si>
  <si>
    <t>6. Archivar expedientes.</t>
  </si>
  <si>
    <t>F) Expediente archivado</t>
  </si>
  <si>
    <t>11. Implementar  Mecanismos de Interoperabilidad Institucional.</t>
  </si>
  <si>
    <t>18. Mantener en Funcionamiento la Emisión de Servicios Catastrales con Firma Digital.</t>
  </si>
  <si>
    <t>1. Realizar ajustes/cambios según requerimientos.</t>
  </si>
  <si>
    <t>A) Solicitudes de requerimientos.</t>
  </si>
  <si>
    <t xml:space="preserve">TIC (R)   A y F  (P) </t>
  </si>
  <si>
    <t>2.Configurar firma digital.</t>
  </si>
  <si>
    <t>B) Informe de configuración elaborado.</t>
  </si>
  <si>
    <t xml:space="preserve">3. Realizar entrenamiento a los usuarios. </t>
  </si>
  <si>
    <t>C) Listado de Participantes.</t>
  </si>
  <si>
    <t xml:space="preserve">D) Informe de Avance. </t>
  </si>
  <si>
    <r>
      <t xml:space="preserve">OBJETIVO GENERAL(2.1):  </t>
    </r>
    <r>
      <rPr>
        <sz val="12"/>
        <rFont val="Arial"/>
        <family val="2"/>
      </rPr>
      <t>Modernizar el Catastro Nacional a través de tecnología innovadora en el proceso de gestión de la información que garantice la actualización oportuna de los datos físicos, jurídicos y económicos de los inmuebles que conforman el territorio.</t>
    </r>
  </si>
  <si>
    <t xml:space="preserve">5. Creación de la Geodatabase Catastral. </t>
  </si>
  <si>
    <t>Porcentaje de avance del creación  de la Geodatabase.</t>
  </si>
  <si>
    <t>1. Analizar el Modelo de Datos y establecer el modelo de Geodabase.</t>
  </si>
  <si>
    <t>A) Documento con el análisis del modelo de datos y el mode de Geodabase a ser implementado.</t>
  </si>
  <si>
    <r>
      <t xml:space="preserve">Sub-Dirección Técnica (P)                    Dirección Técnica (P)    </t>
    </r>
    <r>
      <rPr>
        <strike/>
        <sz val="11"/>
        <rFont val="Arial"/>
        <family val="2"/>
      </rPr>
      <t xml:space="preserve"> </t>
    </r>
    <r>
      <rPr>
        <sz val="11"/>
        <rFont val="Arial"/>
        <family val="2"/>
      </rPr>
      <t xml:space="preserve">                                            FOR (R)     </t>
    </r>
    <r>
      <rPr>
        <strike/>
        <sz val="11"/>
        <rFont val="Arial"/>
        <family val="2"/>
      </rPr>
      <t xml:space="preserve"> </t>
    </r>
    <r>
      <rPr>
        <sz val="11"/>
        <rFont val="Arial"/>
        <family val="2"/>
      </rPr>
      <t xml:space="preserve">
CAR    (P)                                                                               VAL (P)  </t>
    </r>
    <r>
      <rPr>
        <strike/>
        <sz val="11"/>
        <rFont val="Arial"/>
        <family val="2"/>
      </rPr>
      <t xml:space="preserve"> </t>
    </r>
    <r>
      <rPr>
        <sz val="11"/>
        <rFont val="Arial"/>
        <family val="2"/>
      </rPr>
      <t xml:space="preserve">                                                             PyD (P)   </t>
    </r>
    <r>
      <rPr>
        <strike/>
        <sz val="11"/>
        <rFont val="Arial"/>
        <family val="2"/>
      </rPr>
      <t xml:space="preserve"> </t>
    </r>
    <r>
      <rPr>
        <sz val="11"/>
        <rFont val="Arial"/>
        <family val="2"/>
      </rPr>
      <t xml:space="preserve"> </t>
    </r>
  </si>
  <si>
    <t>2. Creación de la Geodabase.</t>
  </si>
  <si>
    <t>B) Informe de avance de la creación de la Geodatabase</t>
  </si>
  <si>
    <t>3. Integración de las capas vectoriales y ráster a la Geodatabase.</t>
  </si>
  <si>
    <t>C) Documento donde específica la integración de capas cartográficas a la geodatabase.</t>
  </si>
  <si>
    <t>4. Documentar la creación de la Geodatabase Catastral.</t>
  </si>
  <si>
    <t>D) Informe de la creación de la Geodatabase Catastral.</t>
  </si>
  <si>
    <r>
      <t xml:space="preserve">6. Consolidar  la información Catastral que producen las instituciones gubernamentales. </t>
    </r>
    <r>
      <rPr>
        <sz val="11"/>
        <rFont val="Arial"/>
        <family val="2"/>
      </rPr>
      <t>(Ayuntamiento del Distrito Nacional )</t>
    </r>
  </si>
  <si>
    <t>1. Solicitar las informaciones a las Instituciones determinadas.</t>
  </si>
  <si>
    <t xml:space="preserve">A) Matriz de relación de solicitudes formales de informaciones, recibidas. </t>
  </si>
  <si>
    <t xml:space="preserve">Sub-Dirección Técnica (P)                    Dirección Técnica (R)                                                   FOR (P) 
CAR  (P)                                                                               VAL (P)                                                               PyD (P)  </t>
  </si>
  <si>
    <t>2. Analizar  las informaciones catastrales recibidas.</t>
  </si>
  <si>
    <t xml:space="preserve">B) Matriz de relación, solicitudes formales de informaciones de interés para el Catastro Nacional.                        </t>
  </si>
  <si>
    <t xml:space="preserve"> 3. Realizar el proceso de integración  de capas de información según procedimiento que aplique.</t>
  </si>
  <si>
    <t>C) Informes de análisis, realizado.</t>
  </si>
  <si>
    <t xml:space="preserve">12. Crear la  base de información clasificando los inmuebles con enfoque fiscal y social. </t>
  </si>
  <si>
    <r>
      <t>1. Identificar  los inmuebles ubicados en zonas vulnerables</t>
    </r>
    <r>
      <rPr>
        <sz val="11"/>
        <color rgb="FF00B050"/>
        <rFont val="Arial"/>
        <family val="2"/>
      </rPr>
      <t>.</t>
    </r>
  </si>
  <si>
    <t>A) Relación de Inmuebles, Identificados.</t>
  </si>
  <si>
    <r>
      <t>Sub-Dirección Técnica (P)                   Dirección Técnica  (R)                                             FOR  (P)</t>
    </r>
    <r>
      <rPr>
        <strike/>
        <sz val="11"/>
        <rFont val="Arial"/>
        <family val="2"/>
      </rPr>
      <t xml:space="preserve"> </t>
    </r>
    <r>
      <rPr>
        <sz val="11"/>
        <rFont val="Arial"/>
        <family val="2"/>
      </rPr>
      <t xml:space="preserve">
CAR  (P)   VAL (P) PyD (P) </t>
    </r>
    <r>
      <rPr>
        <strike/>
        <sz val="11"/>
        <rFont val="Arial"/>
        <family val="2"/>
      </rPr>
      <t xml:space="preserve">  </t>
    </r>
  </si>
  <si>
    <r>
      <t>2. Identificar las personas físicas o jurídicas propietarias de inmuebles sujetas al pago del Impuesto a la Propiedad Inmobiliaria (IPI)</t>
    </r>
    <r>
      <rPr>
        <sz val="11"/>
        <color rgb="FF00B050"/>
        <rFont val="Arial"/>
        <family val="2"/>
      </rPr>
      <t>.</t>
    </r>
  </si>
  <si>
    <t>B) Reporte de propietarios de Inmuebles sujetos al pago del IPI.</t>
  </si>
  <si>
    <r>
      <t>3. Identificar los inmuebles sujetos al pago del Impuesto a la Propiedad Inmobiliaria (IPI)</t>
    </r>
    <r>
      <rPr>
        <sz val="11"/>
        <color rgb="FF00B050"/>
        <rFont val="Arial"/>
        <family val="2"/>
      </rPr>
      <t>.</t>
    </r>
  </si>
  <si>
    <t>C) Matriz de  inmuebles identificados con el IPI.</t>
  </si>
  <si>
    <t>4. Crear capas de información y mapas temáticos con la Data identificada.</t>
  </si>
  <si>
    <t>D) Reporte  o base de información y mapas, elaborados.</t>
  </si>
  <si>
    <r>
      <t xml:space="preserve">
1. Transporte y combustible.
2. Realización de (3) talleres de procesos para 30 personas</t>
    </r>
    <r>
      <rPr>
        <sz val="11"/>
        <color rgb="FF00B050"/>
        <rFont val="Arial"/>
        <family val="2"/>
      </rPr>
      <t xml:space="preserve">. </t>
    </r>
    <r>
      <rPr>
        <sz val="11"/>
        <rFont val="Arial"/>
        <family val="2"/>
      </rPr>
      <t xml:space="preserve">
3. Capacitación de (10) técnicos</t>
    </r>
    <r>
      <rPr>
        <sz val="11"/>
        <color rgb="FF00B050"/>
        <rFont val="Arial"/>
        <family val="2"/>
      </rPr>
      <t>.</t>
    </r>
    <r>
      <rPr>
        <sz val="11"/>
        <rFont val="Arial"/>
        <family val="2"/>
      </rPr>
      <t xml:space="preserve">
</t>
    </r>
  </si>
  <si>
    <t>20. Inspeccionar  Inmuebles para emisión de los  Certificados de Inscripción Catastral</t>
  </si>
  <si>
    <t>Anny Reyes Ramírez</t>
  </si>
  <si>
    <t>Encargada del  Planificación y Desarrollo</t>
  </si>
  <si>
    <t>60. Gestionar la implementar el Plan de Cuidado y Protección al Medio Ambiente.</t>
  </si>
  <si>
    <r>
      <t xml:space="preserve">Porcentaje  de Avance del </t>
    </r>
    <r>
      <rPr>
        <sz val="11"/>
        <color rgb="FFFF0000"/>
        <rFont val="Arial"/>
        <family val="2"/>
      </rPr>
      <t xml:space="preserve"> </t>
    </r>
    <r>
      <rPr>
        <sz val="11"/>
        <rFont val="Arial"/>
        <family val="2"/>
      </rPr>
      <t>Plan de Cuidado y Protección al Medio Ambiente elaborado e implementado</t>
    </r>
  </si>
  <si>
    <t>1 .Implementar metodologías para el manejo de materiales y desechos</t>
  </si>
  <si>
    <t>A) Informes, charlas, fotos</t>
  </si>
  <si>
    <t xml:space="preserve"> 2. Divulgar a todo el personal conmemoraciones alusivas al medio ambiente </t>
  </si>
  <si>
    <t>B) Comunicaciones o correo de la convocatoria para la divulgación del Plan de Media Ambiente, Fotos</t>
  </si>
  <si>
    <t xml:space="preserve">3. Realizar compras amigables con el medio ambiente </t>
  </si>
  <si>
    <t xml:space="preserve">C) Orden de Compra, solicitud de compra, Material adquirido </t>
  </si>
  <si>
    <t>4. Realizar capacitación y simulación  relacionado con el medio ambiente</t>
  </si>
  <si>
    <t>D) Convocatoria a dicha capacitación, Listado de Asistencia, fotos de la simulación.</t>
  </si>
  <si>
    <t>5. Elaborar  informe de seguimiento sobre la implementación del Plan de Cuidado y Protección al Medio Ambiente</t>
  </si>
  <si>
    <t>E) Informe de avance de la  implementación.</t>
  </si>
  <si>
    <t>61. Tramitar la Correspondencia Institucional a través del Sistema de  Gestión Documental.</t>
  </si>
  <si>
    <t>A) Reporte de estadísticas.</t>
  </si>
  <si>
    <t>B) Registro de expedientes, archivados.</t>
  </si>
  <si>
    <t xml:space="preserve">C) Listado de documentos. </t>
  </si>
  <si>
    <t>D) Reporte de documentos escaneados.</t>
  </si>
  <si>
    <t xml:space="preserve"> E)Solicitud de capacitación del personal. 
Registro de participantes.</t>
  </si>
  <si>
    <t>F) Socialización de informe.</t>
  </si>
  <si>
    <t>64. Implementar el Plan de Compra 2023 y Elaborar el Plan de Compra 2024.</t>
  </si>
  <si>
    <t>A) Informe de corte y cierre de operaciones contables según lo  establecido en la Norma.</t>
  </si>
  <si>
    <t xml:space="preserve">B) Formularios de la Norma de Corte y Cierre de Operaciones Contables y oficio de remisión. </t>
  </si>
  <si>
    <t>C) Reporte del SIAB</t>
  </si>
  <si>
    <t>D) Reporte del SIGEF.</t>
  </si>
  <si>
    <t>A) Reporte de mantenimiento, elaborado.</t>
  </si>
  <si>
    <t>B)Registros de activos fijos.
Informe descargos de activos.</t>
  </si>
  <si>
    <r>
      <t>Porcentaje de materiales recibidos acorde a las de compras realizadas</t>
    </r>
    <r>
      <rPr>
        <sz val="11"/>
        <color rgb="FF00B050"/>
        <rFont val="Arial"/>
        <family val="2"/>
      </rPr>
      <t>.</t>
    </r>
  </si>
  <si>
    <r>
      <t>A) Ordenes de Compra</t>
    </r>
    <r>
      <rPr>
        <sz val="11"/>
        <color rgb="FF00B050"/>
        <rFont val="Arial"/>
        <family val="2"/>
      </rPr>
      <t>.</t>
    </r>
  </si>
  <si>
    <r>
      <t>B) Facturas</t>
    </r>
    <r>
      <rPr>
        <sz val="11"/>
        <color rgb="FF00B050"/>
        <rFont val="Arial"/>
        <family val="2"/>
      </rPr>
      <t xml:space="preserve">.  </t>
    </r>
  </si>
  <si>
    <t>C) Relación y/o formulario  de salida de Almacén.</t>
  </si>
  <si>
    <r>
      <t>D) Reporte de Inventario</t>
    </r>
    <r>
      <rPr>
        <sz val="11"/>
        <color rgb="FF00B050"/>
        <rFont val="Arial"/>
        <family val="2"/>
      </rPr>
      <t>.</t>
    </r>
  </si>
  <si>
    <r>
      <t>A) Reportes e Informes</t>
    </r>
    <r>
      <rPr>
        <sz val="11"/>
        <color rgb="FF00B050"/>
        <rFont val="Arial"/>
        <family val="2"/>
      </rPr>
      <t>.</t>
    </r>
  </si>
  <si>
    <t>B) Cronograma de distribución, elaborado.</t>
  </si>
  <si>
    <r>
      <t xml:space="preserve"> C) Informes, Fotos</t>
    </r>
    <r>
      <rPr>
        <sz val="11"/>
        <color rgb="FF00B050"/>
        <rFont val="Arial"/>
        <family val="2"/>
      </rPr>
      <t>.</t>
    </r>
  </si>
  <si>
    <r>
      <t>A) Formulario de Verificación</t>
    </r>
    <r>
      <rPr>
        <sz val="11"/>
        <color rgb="FF00B050"/>
        <rFont val="Arial"/>
        <family val="2"/>
      </rPr>
      <t>.</t>
    </r>
  </si>
  <si>
    <t>B) Libramiento, disponibilidad Web.</t>
  </si>
  <si>
    <t>C) Listado de activo fijo, actualizado.</t>
  </si>
  <si>
    <t xml:space="preserve"> D) Reporte de los Ingresos y egresos, realizado.</t>
  </si>
  <si>
    <t xml:space="preserve"> E) Reporte por cuenta y subcuenta, Balance de apropiación presupuestaria, realizada.</t>
  </si>
  <si>
    <t xml:space="preserve"> A) Solicitud de transporte, recibidas.                                      </t>
  </si>
  <si>
    <t>B) Solicitud de transporte, aprobadas</t>
  </si>
  <si>
    <t xml:space="preserve"> C) Ruta de destino.</t>
  </si>
  <si>
    <t xml:space="preserve">D) Reporte de combustible mensual, elaborado.            </t>
  </si>
  <si>
    <t xml:space="preserve"> A )Informe de cumplimientos.</t>
  </si>
  <si>
    <t xml:space="preserve">B) Reporte de los formularios de los servicios ofrecidos.  </t>
  </si>
  <si>
    <t>C) Informe de resultados, elaborado.</t>
  </si>
  <si>
    <t>D) Recibos de los depósitos, realizados.</t>
  </si>
  <si>
    <t>E) Informe de solicitudes de  las recaudaciones  recibidas.</t>
  </si>
  <si>
    <t>A ) Plan de Acción.</t>
  </si>
  <si>
    <t xml:space="preserve">B) Documentos evidencias. </t>
  </si>
  <si>
    <t xml:space="preserve"> C) Informe de Resultados.</t>
  </si>
  <si>
    <t>8. Implementar modelo de Relaciones Públicas con la ciudadanía y medios de Comunicación.</t>
  </si>
  <si>
    <t>9. Implementar modelo de Gestión de comunicación interna.</t>
  </si>
  <si>
    <t>Atención al Usuario</t>
  </si>
  <si>
    <t xml:space="preserve">Centro de Atención al Usuario  (R)                                             VAL (P)
DC  (P) 
CON (P)  
DG (P) </t>
  </si>
  <si>
    <t>Estamos en reuniones de seguimiento para actualizar  algunos componentes del control interno.</t>
  </si>
  <si>
    <t>Meta Lograda</t>
  </si>
  <si>
    <t>Meta lograda,                                                           Se realizaron los informes correspondientes al trimestre T3.</t>
  </si>
  <si>
    <t>Núm..</t>
  </si>
  <si>
    <t>(Total de  actividades realizadas ante la Ciudadanía  / Total programados) *100</t>
  </si>
  <si>
    <t>T4</t>
  </si>
  <si>
    <t>Avances
T4</t>
  </si>
  <si>
    <t>Número de actividades realizadas.</t>
  </si>
  <si>
    <t>Porcentaje de cumplimiento de las Normativas Contables.</t>
  </si>
  <si>
    <t>16.  Inspeccionar  Inmuebles para emisión de los  Certificados de Inscripción Catastral.</t>
  </si>
  <si>
    <t>Según reporte del SIC.</t>
  </si>
  <si>
    <t>Metas en Proceso</t>
  </si>
  <si>
    <t xml:space="preserve">      Licda. Anny Reyes Ramírez</t>
  </si>
  <si>
    <t xml:space="preserve">                         Enc. del  Planificación y Desarrollo</t>
  </si>
  <si>
    <t xml:space="preserve">           Revisado Por:</t>
  </si>
  <si>
    <t>PLAN OPERATIVO 2024-T1</t>
  </si>
  <si>
    <t>Avances
T1</t>
  </si>
  <si>
    <t>PLAN OPERATIVO  2024- T1</t>
  </si>
  <si>
    <t>Porcentaje de avance Integrar la información Catastral que producen las instituciones gubernamentales.</t>
  </si>
  <si>
    <t xml:space="preserve">Porcentaje de avance de la desconcentración de los servicios hacia las Direcciones Regionales </t>
  </si>
  <si>
    <t>Porcentaje de la Implementación de los modelo de Gestión de la comunicación interna.</t>
  </si>
  <si>
    <t>(Total de  Integrar la información Catastral que producen las instituciones gubernamentales  / Total programados) *100</t>
  </si>
  <si>
    <t>(Total de  la desconcentración de los servicios hacia las Direcciones Regionales   / Total programados) *100</t>
  </si>
  <si>
    <t xml:space="preserve">Cantidad de la actualización y Conservación de los  sectores del Distrito Nacional y                                                        Gazcue                             </t>
  </si>
  <si>
    <t xml:space="preserve">Sumatoria de la actualización y Conservación de los  sectores del Distrito Nacional y                                                        Gazcue        </t>
  </si>
  <si>
    <t>Porcentaje de  solicitudes implementadas en la Institucional del Ayuntamiento Municipio Santiago y Dirección General de Impuestos Internos</t>
  </si>
  <si>
    <t>A)Plan de trabajo elaborado      B) Reporte de Rinex  de vuelo          C) Informe técnicos de avance de los procesamientos de imágenes                                         D) Reporte de ortofotos (Imágenes ya trabajadas)</t>
  </si>
  <si>
    <t xml:space="preserve">Porcentaje de vuelo fotogramétrico realizado en el  km2 17 con Drones para la elaboración de ortofotos </t>
  </si>
  <si>
    <t>(Total de  vuelo fotogramétrico realizado en el  km2 17 con Drones para la elaboración de ortofotos  ) / Total programados) *100</t>
  </si>
  <si>
    <r>
      <t xml:space="preserve">11. Elaborar cartografía nivel I en los siguientes sectores del Municipio Santo Domingo Este:                                                                        </t>
    </r>
    <r>
      <rPr>
        <sz val="12"/>
        <rFont val="Arial"/>
        <family val="2"/>
      </rPr>
      <t xml:space="preserve">Villa Adela( SE)                                                                      Lotifición del Este (SE)                                                               Brisa del Este (SE)                                                                    Villa Eloísa (ES)                                                                               Las Flores (SE)               </t>
    </r>
  </si>
  <si>
    <t>(Total de cartografía elaborada de  nivel I en los sectores del Municipio Santo Domingo Este  ) / Total programados) *100</t>
  </si>
  <si>
    <t>Porcentaje de  cartografía elaborada de  nivel I en los sectores del Municipio Santo Domingo Este</t>
  </si>
  <si>
    <t>Meta en Proceso, Según reporte del SIC</t>
  </si>
  <si>
    <t xml:space="preserve">
Porcentaje de  evaluaciones del desempeño  realizadas.</t>
  </si>
  <si>
    <t>(Total de  evaluaciones del desempeño  realizadas / Total programados) *100</t>
  </si>
  <si>
    <t>Porcentaje de Acuerdos de desempeño alineado al POA elaborados y ejecutados.</t>
  </si>
  <si>
    <t>(Total de Acuerdos de desempeño alineado al POA elaborados y ejecutados / Total programados) *100</t>
  </si>
  <si>
    <t xml:space="preserve">Porcentaje  del Manual de inducción actualizado . </t>
  </si>
  <si>
    <t>(Total del Manual de inducción actualizado) / Total programados) *100</t>
  </si>
  <si>
    <t>Porcentaje de la Implementación del  programa de Capacitación y Desarrollo del personal.</t>
  </si>
  <si>
    <t>(Total de la Implementación del  programa de Capacitación y Desarrollo del personal / Total  programado) *100</t>
  </si>
  <si>
    <t>Porcentaje de la políticas de Equidad de Género elaborada.</t>
  </si>
  <si>
    <t>(Total de la políticas de Equidad de Género elaborada / Total  programado) *100</t>
  </si>
  <si>
    <t>Porcentaje de Proceso de afiliación y desafiliación a la distintas ARS de los colaboradores de la DGCN</t>
  </si>
  <si>
    <t>(Total de afiliación y desafiliación a la distintas ARS de los colaboradores de la DGCN / Total programados) *100</t>
  </si>
  <si>
    <t>(Total del personal que cumpla para la solicitud de pensión según los requisitos de la Ley/ Total de actividades programadas) *100</t>
  </si>
  <si>
    <t>Porcentaje del personal que cumpla para la solicitud de pensión según los requisitos de la Ley.</t>
  </si>
  <si>
    <t>A) Formulario lleno                             B) Reporte del sistema                       C) Informe de Licencias médicas</t>
  </si>
  <si>
    <t>Porcentaje de  registro de Licencia de embarazo realizada en la  (SISALRIL)</t>
  </si>
  <si>
    <t>(Total registro de Licencia de embarazo realizada en la  (SISALRIL) / Total programados) *100</t>
  </si>
  <si>
    <t>Porcentaje de la elaboración de los reportes del Indicador de Eficacia presupuestaria en el SIGEF</t>
  </si>
  <si>
    <t>(Total de los reporte elaborados del Indicador de Eficacia presupuestaria / Total  programado) *100</t>
  </si>
  <si>
    <t xml:space="preserve"> Número de áreas con Manual de
Políticas, Procesos y
Procedimientos documentados.</t>
  </si>
  <si>
    <t>(Total de la encuesta de satisfacción de los clientes internos y externo/ Total programadas) *100</t>
  </si>
  <si>
    <t>Cantidad de encuesta de satisfacción de los clientes internos y externo</t>
  </si>
  <si>
    <t>Sumatoria de la encuesta de satisfacción de los clientes internos y externo</t>
  </si>
  <si>
    <t>Porcentaje de la encuesta de satisfacción de los clientes internos y externo.</t>
  </si>
  <si>
    <t xml:space="preserve"> Número de áreas con Matriz de riesgo identificadas  elaboradas</t>
  </si>
  <si>
    <t>Sumatoria de área con  Matriz de riesgo identificadas  elaboradas</t>
  </si>
  <si>
    <t>Porcentaje de Cumplimiento del  Indicador de   Índice de Control Interno</t>
  </si>
  <si>
    <t>(Total del Cumplimiento del  Indicador de   Índice de Control Interno/ Total programadas) *100</t>
  </si>
  <si>
    <t xml:space="preserve">49. Revisión y aprobación de las normas técnicas catastrales </t>
  </si>
  <si>
    <t xml:space="preserve">Porcentaje de avance en la  revisión y aprobación de las normas técnicas catastrales </t>
  </si>
  <si>
    <t>(Total de avance en la  revisión y aprobación de las normas técnicas catastrales / Total programadas) *100</t>
  </si>
  <si>
    <t>A) Documento de Normativa revisado.                                             B) Correo electrónico, Captura de pantalla de los foros.                    C) Correo electrónico.</t>
  </si>
  <si>
    <t>Porcentaje de avance en los remozamientos realizados en las  áreas</t>
  </si>
  <si>
    <t>(Total de avance en los remozamientos realizados en las  áreas/ Total programados) *100</t>
  </si>
  <si>
    <t>Porcentaje  de avance de la administración de los perfiles de los usuarios  en la red</t>
  </si>
  <si>
    <t>(Total de   avance de la administración de los perfiles de los usuarios  en la red / Total de requerimientos) *100</t>
  </si>
  <si>
    <t xml:space="preserve"> Porcentaje  de Avance de la Actualización del  Plan de Contingencia TIC</t>
  </si>
  <si>
    <t xml:space="preserve"> Porcentaje  de Avance en el desarrollo de la aplicación del sistema de activo fijo.</t>
  </si>
  <si>
    <t>Total de Avance en el desarrollo de la aplicación del sistema de activo fijo./ * 100</t>
  </si>
  <si>
    <t>Porcentaje de  oficios, certificaciones, informes y  comunicaciones elaboradas</t>
  </si>
  <si>
    <t>(Total de  oficios, certificaciones, informes y  comunicaciones elaboradas / Total  programado) *100</t>
  </si>
  <si>
    <t xml:space="preserve">Porcentaje de avance de la revisión del Reglamento conforme a la aprobación de las Normas Técnica </t>
  </si>
  <si>
    <t>(Total de avance de la revisión del Reglamento conforme a la aprobación de las Normas Técnica / Total  programado) *100</t>
  </si>
  <si>
    <t>Sumatoria de Cantidad de actividades ejecutadas.</t>
  </si>
  <si>
    <t>(Total de actividades Ejecutadas / Total de requerimientos) *100</t>
  </si>
  <si>
    <t>A) Documento de Normativa revisado.                                              B) Correo electrónico, Captura de pantalla de los foros.                    C) Correo electrónico.</t>
  </si>
  <si>
    <t>Porcentaje de avance en la Revisión y aprobación de las normas técnicas catastrales.</t>
  </si>
  <si>
    <t>(Total de avance en la Revisión y aprobación de las normas técnicas catastrales/ Total programadas) *100</t>
  </si>
  <si>
    <r>
      <t xml:space="preserve">1. Integrar la información Catastral que producen las instituciones gubernamentales. </t>
    </r>
    <r>
      <rPr>
        <sz val="12"/>
        <rFont val="Arial"/>
        <family val="2"/>
      </rPr>
      <t>(Ayuntamiento Municipio Santiago y Dirección General de Impuestos Internos)</t>
    </r>
  </si>
  <si>
    <t xml:space="preserve">2. Desconcentración de los servicios hacia las Direcciones Regionales </t>
  </si>
  <si>
    <t>3. Implementar modelo de Gestión de comunicación interna.</t>
  </si>
  <si>
    <t>4. Producir video audio visuales informativos.</t>
  </si>
  <si>
    <r>
      <t xml:space="preserve">5. Realizar actualización y Conservación de los siguientes sectores del Distrito Nacional.                                                        </t>
    </r>
    <r>
      <rPr>
        <sz val="12"/>
        <color theme="1"/>
        <rFont val="Arial"/>
        <family val="2"/>
      </rPr>
      <t xml:space="preserve">Gazcue             </t>
    </r>
    <r>
      <rPr>
        <b/>
        <sz val="12"/>
        <color theme="1"/>
        <rFont val="Arial"/>
        <family val="2"/>
      </rPr>
      <t xml:space="preserve">                                                                       </t>
    </r>
  </si>
  <si>
    <r>
      <t>6. Implementar  Mecanismos de Interoperabilidad Institucional.</t>
    </r>
    <r>
      <rPr>
        <sz val="12"/>
        <color theme="1"/>
        <rFont val="Arial"/>
        <family val="2"/>
      </rPr>
      <t xml:space="preserve"> (Ayuntamiento Municipio Santiago y Dirección General de Impuestos Internos)</t>
    </r>
  </si>
  <si>
    <r>
      <t xml:space="preserve">7. Prestar a los Ciudadanos los servicios de  Expedición de:          </t>
    </r>
    <r>
      <rPr>
        <sz val="12"/>
        <rFont val="Arial"/>
        <family val="2"/>
      </rPr>
      <t>Certificación de Avalúos de Inmuebles;  Certificación de Inscripción de Inmuebles;    Certificación de No Inscripción de Inmuebles; Ubicación de Inmuebles por Designación Catastral.</t>
    </r>
  </si>
  <si>
    <r>
      <t xml:space="preserve">8. Elaborar vuelo fotogramétrico de 17 km2 con Drones para la elaboración de ortofotos  en los siguientes sectores:                                                    </t>
    </r>
    <r>
      <rPr>
        <sz val="12"/>
        <rFont val="Arial"/>
        <family val="2"/>
      </rPr>
      <t xml:space="preserve">La Saona (Bani)                                                                              El Fundo  (Bani)                                                                                  El Mani (Bani)      
</t>
    </r>
  </si>
  <si>
    <r>
      <t xml:space="preserve">9.   Inventariar y Valorar los Bienes Inmuebles  a nivel Nacional en los siguientes Sectores: </t>
    </r>
    <r>
      <rPr>
        <sz val="12"/>
        <rFont val="Arial"/>
        <family val="2"/>
      </rPr>
      <t xml:space="preserve">Palma Real(DN)                                                                           Los Mina Norte (SE)                                                            Cancino  (SE)                                                                       Mendoza (SE)                                                                 Ensanches Luperón(DN)                                   Mejoramiento Social(DN)                                                              Villa Faro(SE)                                                                                Villa Duarte(SE)                                      
</t>
    </r>
  </si>
  <si>
    <r>
      <t xml:space="preserve">10. Actualizar los Estudios de Mercado Locales (Índices de Precios):                                             </t>
    </r>
    <r>
      <rPr>
        <sz val="12"/>
        <rFont val="Arial"/>
        <family val="2"/>
      </rPr>
      <t xml:space="preserve">Peravia ,         </t>
    </r>
    <r>
      <rPr>
        <b/>
        <sz val="12"/>
        <rFont val="Arial"/>
        <family val="2"/>
      </rPr>
      <t xml:space="preserve">                          </t>
    </r>
    <r>
      <rPr>
        <sz val="12"/>
        <rFont val="Arial"/>
        <family val="2"/>
      </rPr>
      <t xml:space="preserve">                                                    </t>
    </r>
  </si>
  <si>
    <r>
      <t xml:space="preserve">12.  Realizar el Enlace Catastral y Levantamiento de datos Jurídicos de los Bienes Inmuebles  en el Distrito Nacional: </t>
    </r>
    <r>
      <rPr>
        <sz val="12"/>
        <rFont val="Arial"/>
        <family val="2"/>
      </rPr>
      <t>Palma Real, Cansino, Alma Rosa, Mendoza, Gazcue y Altos de Arroyo Hondo</t>
    </r>
  </si>
  <si>
    <t>13. Realizar la Valoración de Inmuebles a nivel Nacional.</t>
  </si>
  <si>
    <t>14. Incorporación de inmuebles por solicitud individual.</t>
  </si>
  <si>
    <t xml:space="preserve">15. Digitalizar Expedientes físicos de los Servicios que ofrece la Institución. </t>
  </si>
  <si>
    <t>16.  Dar Seguimiento al Sistema de Monitoreo de la Administración Pública (SISMAP).</t>
  </si>
  <si>
    <t>17. Realizar Proyección y Pago del Bono por Cumplimiento de Metas.</t>
  </si>
  <si>
    <t>18.  Gestionar la tramitación y obtención de Nombramientos, Cambios de Designación, Reajustes de Sueldo y Traslados de Empleados.</t>
  </si>
  <si>
    <t>19. Implementar Programa de Salud, Seguridad Ocupacional y Prevención de Riesgos Laborales en la DGCN.</t>
  </si>
  <si>
    <t>20. Dar seguimiento a la elaboración y ejecución de los acuerdos y evaluación del desempeño alineados al POA.</t>
  </si>
  <si>
    <t>21. Actualizar  Manual de Inducción de la DGCN.</t>
  </si>
  <si>
    <t>22. Implementar el programa de Capacitación y Desarrollo del personal.</t>
  </si>
  <si>
    <t>23. Elaborar políticas de Equidad de Género.</t>
  </si>
  <si>
    <t>24. Realizar el Proceso de afiliación y desafiliación a la distintas ARS de los colaboradores de la DGCN.</t>
  </si>
  <si>
    <t>25. Gestionar y tramitar la Pensión del Personal que cumple con los requisitos según  Ley 379 y haga su solicitud.</t>
  </si>
  <si>
    <t>26.  Actualizar el sistema de ponchado del personal en las Direcciones Regionales de Santiago y San Francisco.</t>
  </si>
  <si>
    <t>27.  Realizar registro de Licencia de embarazo en la Superintendencia de Salud y Riesgos Laborales (SISALRIL)</t>
  </si>
  <si>
    <t>28. Elaboración de los reportes del Indicador de Eficacia presupuestaria en el SIGEF</t>
  </si>
  <si>
    <t>29.  Elaboración Plan de estadísticas institucionales</t>
  </si>
  <si>
    <t>30. Elaboración del informes de Monitorear y Evaluación del POA</t>
  </si>
  <si>
    <t>31.  Apoyar y dar seguimiento a la consultoría de Desarrollo del Sistema de Información Geográfica.</t>
  </si>
  <si>
    <t>32. Actualización del Manual de
Políticas, Procesos y
Procedimientos de la DGCN</t>
  </si>
  <si>
    <t>33. Realizar medición de la satisfacción de los clientes internos y externo.</t>
  </si>
  <si>
    <t>34. Elaboración del informe de  Estadísticas Catastrales.</t>
  </si>
  <si>
    <t xml:space="preserve">35. Coordinación de identificación y Gestión de la matriz  de los riesgos operativos. </t>
  </si>
  <si>
    <t>36. Cumplir con el Indicador de   Índice de Control Interno del Sistema de Metas Presidenciales.</t>
  </si>
  <si>
    <t xml:space="preserve">37. Revisión y aprobación de las normas técnicas catastrales </t>
  </si>
  <si>
    <t>38. Gestionar  el Plan de Cuidado y Protección al Medio Ambiente.</t>
  </si>
  <si>
    <t>39. Tramitar la Correspondencia Institucional a través del Sistema de  Gestión Documental.</t>
  </si>
  <si>
    <r>
      <t xml:space="preserve">40. Realizar el remozamiento de las áreas de:                                                                                </t>
    </r>
    <r>
      <rPr>
        <sz val="12"/>
        <rFont val="Arial"/>
        <family val="2"/>
      </rPr>
      <t>A) Sección de Caja                                                     B) Área del  Centro de Atención al Usuario.                                                          C) Oficina de Libre Acceso a la información</t>
    </r>
  </si>
  <si>
    <t>41. Implementar el Plan de Compras 2024 y Elaborar el Plan de Compras 2025.</t>
  </si>
  <si>
    <t>42.  Realizar mantenimiento de los activos fijos: Equipos, Vehículos, Planta Eléctrica  y la regularización del Sistema Eléctrico.</t>
  </si>
  <si>
    <t>43.  Realizar la recepción, custodia y administración de materiales y suministro.</t>
  </si>
  <si>
    <t>44.  Realizar mantenimiento e higienización del edificio del Catastro y las Delegaciones.</t>
  </si>
  <si>
    <t xml:space="preserve">45.  Coordinar y programar las actividades Financieras  de acuerdo al Presupuesto aprobado.  </t>
  </si>
  <si>
    <t>46.  Prestar los servicios de transportación para las diferentes áreas funcionales de la Institución.</t>
  </si>
  <si>
    <t>47.Recibir los valores por conceptos de los servicios que ofrece la institución.</t>
  </si>
  <si>
    <t xml:space="preserve">48.  Autoevaluar y  Dar seguimiento a NOBACI (Normas Básicas de Control Interno CGR).  </t>
  </si>
  <si>
    <t>49. Interactuar en las redes sociales de la institución con los ciudadanos.</t>
  </si>
  <si>
    <t xml:space="preserve">50. Coordinar y organizar las actividades institucionales (Mes de la Patria ).  </t>
  </si>
  <si>
    <t>51. Diseñar, diagramar los materiales impresos y digitales.</t>
  </si>
  <si>
    <t>52. Operar la central telefónica y realizar labores de recepción e información de la ubicación de las áreas a los visitantes</t>
  </si>
  <si>
    <t>53. Realizar la Gestión del Buzón de Quejas y Sugerencia.</t>
  </si>
  <si>
    <t>54.  Implementación de Gobierno Electrónico (ITICGE).</t>
  </si>
  <si>
    <t>55. Administrar los perfiles de usuarios de la red y los sistemas de información e identificar infracciones y amenazas de seguridad.</t>
  </si>
  <si>
    <t>56. Realizar los soporte informático a usuarios internos y externos.</t>
  </si>
  <si>
    <t xml:space="preserve">57.  Mantener, actualizar y mejorar la página Web de la DGCN.  </t>
  </si>
  <si>
    <t>58.  Mantener, Actualizar y Mejorar la  Intranet Institucional.</t>
  </si>
  <si>
    <t xml:space="preserve">59. Actualizar el Plan de Contingencia TIC. </t>
  </si>
  <si>
    <t>60. Mantener en Funcionamiento la Emisión de Servicios Catastrales con Firma Digital.</t>
  </si>
  <si>
    <t xml:space="preserve">61. Desarrollar  aplicativo de sistemas:                              *Activos Fijos                                     </t>
  </si>
  <si>
    <t>62. Elaborar acuerdos interinstitucionales identificados y/o solicitados por las áreas.</t>
  </si>
  <si>
    <t>63.  Elaborar y/o revisar las resoluciones y otras normas legales de carácter institucional.</t>
  </si>
  <si>
    <t>64. Elaborar oficios, certificaciones, informes y  comunicaciones</t>
  </si>
  <si>
    <t xml:space="preserve">65. Elaborar y renovar los Contratos de Servicios </t>
  </si>
  <si>
    <t>66. Realizar la revisión del Reglamento conforme a la Normas Técnicas Catastrales Aprobada.</t>
  </si>
  <si>
    <t>67. Representar a la institución en actividades y procesos legales que les sean designados y/o requeridos.</t>
  </si>
  <si>
    <t>68. Recepción, seguimiento y entrega de servicios Catastrales</t>
  </si>
  <si>
    <t xml:space="preserve">69.  Interactuar con los ciudadanos que acuden a la institución en busca de un servicio. </t>
  </si>
  <si>
    <t>70.   Cumplir con el indicador del Sistema de Metas Presidenciales sobre la Ley Núm. 200-04.</t>
  </si>
  <si>
    <t xml:space="preserve">71. Ejecutar las actividades para fomentar los valores éticos y la transparencia establecidos en el Código de Ética Institucional. </t>
  </si>
  <si>
    <t>72.  Ejecutar actividades de reinducción para fomentar los valores y normas institucionales.</t>
  </si>
  <si>
    <t>Fueron enviadas las comunicaciones solicitando las informaciones requeridas a las diferentes Instituciones</t>
  </si>
  <si>
    <t>Fue remitido un informe de diagnóstico.</t>
  </si>
  <si>
    <t xml:space="preserve">A)  Archivos MP4.                    B)  Difusión de video, elaborado.        </t>
  </si>
  <si>
    <t>Fue remitido:                                         Plan de trabajo                                 Reporte de Rinex                               Reporte de Ortofotos                           Reporte de Avances</t>
  </si>
  <si>
    <t>Fue remitida la resolución de la Provincia de Peravia.</t>
  </si>
  <si>
    <t>Fue enviada al MAP la comunicación con la relación de los servidores, para la aprobación del bono por cumplimiento de meta.</t>
  </si>
  <si>
    <t>Meta en Proceso</t>
  </si>
  <si>
    <t>Esto son los resultados del trimestre Octubre-Diciembre 2023 (TIV), en espera de los resultado del TI , 2024. Fue realizado el informe en el SIGEF estamos en espera de la avaluación.</t>
  </si>
  <si>
    <r>
      <rPr>
        <b/>
        <sz val="12"/>
        <color theme="1"/>
        <rFont val="Arial"/>
        <family val="2"/>
      </rPr>
      <t>91.46%</t>
    </r>
    <r>
      <rPr>
        <sz val="12"/>
        <color theme="1"/>
        <rFont val="Arial"/>
        <family val="2"/>
      </rPr>
      <t xml:space="preserve">  de la medición de la encuesta de satisfacción de los clientes internos y externos.</t>
    </r>
  </si>
  <si>
    <t>Fue realizado y remitido a la Oficina de Libre Acceso a la Información para los fines correspondientes.</t>
  </si>
  <si>
    <t>En revisión del Borrador de las Normas Técnica Catastrales, se realizaron varias reuniones.</t>
  </si>
  <si>
    <t xml:space="preserve">Meta Lograda </t>
  </si>
  <si>
    <t>Metas en Proceso, Esta es la Calificación de Enero 2024, estamos a la espera de la calificación de  Febrero y Marzo 2024</t>
  </si>
  <si>
    <t>Gráfico de Avance del Trimestre Enero-Marzo 2024</t>
  </si>
  <si>
    <t>Porcentaje de avance en la actualización del sistema de ponchado en las delegaciones</t>
  </si>
  <si>
    <t>(Total  de avance en la actualización del sistema de ponchado en las delegaciones / Total de actividades programadas) *100</t>
  </si>
  <si>
    <t>Meta en proceso, se realizó la solicitud de los relojes biométricos para las delegaciones.</t>
  </si>
  <si>
    <t>Enero</t>
  </si>
  <si>
    <t>Febrero</t>
  </si>
  <si>
    <t>Marzo</t>
  </si>
  <si>
    <t>1. Implementación  del Manual de Organización y Funciones de la DGCN.</t>
  </si>
  <si>
    <t>2. Realización de Auditoría interna sobre el cumplimiento de Políticas, Procesos y Procedimientos.</t>
  </si>
  <si>
    <t>Planificación y Desarrollo</t>
  </si>
  <si>
    <t>3. Integrar la información Catastral que producen las instituciones gubernamentales. (Ayuntamiento Municipio Santiago y Dirección General de Impuestos Internos)</t>
  </si>
  <si>
    <t xml:space="preserve">Geomática   </t>
  </si>
  <si>
    <t xml:space="preserve">4. Desconcentración de los servicios hacia las Direcciones Regionales </t>
  </si>
  <si>
    <t>Centro Servicio al Usuario</t>
  </si>
  <si>
    <t>5. Implementar modelo de Relaciones Públicas con la ciudadanía y medios de Comunicación.</t>
  </si>
  <si>
    <t>6. Implementar modelo de Gestión de comunicación interna.</t>
  </si>
  <si>
    <t>7. Producir audiovisuales informativos.</t>
  </si>
  <si>
    <t xml:space="preserve">8. Realizar actualización y Conservación de los siguientes sectores del Distrito Nacional.                                                        Gazcue                                 </t>
  </si>
  <si>
    <t>CONSERVACIÓN</t>
  </si>
  <si>
    <t>9. Implementar  Mecanismos de Interoperabilidad Institucional. (Ayuntamiento Municipio Santiago y Dirección General de Impuestos Internos)</t>
  </si>
  <si>
    <t>DIVISIÓN DE OPERACIONES</t>
  </si>
  <si>
    <t>Meta Superada, 101  por encima de lo programado en el POA para un total de 326 manzanas.</t>
  </si>
  <si>
    <t>Meta Superada por 351 expedientes por encima de lo programado en el POA para un total de 9351 expediente digitalizado.</t>
  </si>
  <si>
    <t>Fue realizada la Política Gestión del Proceso e Innovación Digital</t>
  </si>
  <si>
    <t>Sumatoria de Coordinar y organizar la actividad  del mes de la Patria</t>
  </si>
  <si>
    <t>Porcentaje de avance en la elaboración en el Plan de estadísticas Institucional.</t>
  </si>
  <si>
    <t>(Total de avance en la elaboración en el Plan de estadísticas Institucional/ Total  programado) *100</t>
  </si>
  <si>
    <t>Fueron cargadas las Evidencias en el Índice de Control Interno (ICI) , en espera de la puntuación.</t>
  </si>
  <si>
    <t xml:space="preserve">Porcentaje de Interacción en la central telefónica y los usuarios que acuden a la institución.. </t>
  </si>
  <si>
    <r>
      <rPr>
        <sz val="14"/>
        <color theme="1"/>
        <rFont val="Arial"/>
        <family val="2"/>
      </rPr>
      <t xml:space="preserve">Meta en Proceso,    </t>
    </r>
    <r>
      <rPr>
        <sz val="12"/>
        <color theme="1"/>
        <rFont val="Arial"/>
        <family val="2"/>
      </rPr>
      <t xml:space="preserve">                       
</t>
    </r>
    <r>
      <rPr>
        <sz val="14"/>
        <color theme="1"/>
        <rFont val="Arial"/>
        <family val="2"/>
      </rPr>
      <t xml:space="preserve">Estamos sometiendo nuevos avances para mejorar la puntuación. </t>
    </r>
  </si>
  <si>
    <t>Total Avance de la Actualización del  Plan de Contingencia TIC/ * 100</t>
  </si>
  <si>
    <t>Estamos en proceso de que el MH nos devuelva el documentos con las correcciones y observaciones de lugar.</t>
  </si>
  <si>
    <t xml:space="preserve">Porcentaje de  Avance en la recepción y el seguimiento en la entrega de los servicios. </t>
  </si>
  <si>
    <t>(Total de Avance en la recepción y el seguimiento en la entrega de los servicios / Total de requerimientos ) *100</t>
  </si>
  <si>
    <t>Fue remitido un informe de cumplimiento de las actividades realizadas.</t>
  </si>
  <si>
    <t>Meta cumplida, se realizaron 3 Audiovisuales de diferentes actividades.</t>
  </si>
  <si>
    <t>(Total solicitudes implementadas en la Institucional del Ayuntamiento Municipio Santiago y Dirección General de Impuestos Internos/ Total programados) *100</t>
  </si>
  <si>
    <t>Meta superada se realizaron  1,375 Cantidad de bienes inmuebles catastrados. por encima de lo Planificado en el trimestre para un total de 7,875 unidades Levantadas.</t>
  </si>
  <si>
    <t xml:space="preserve">A) Comunicaciones o correos solicitando la información.         </t>
  </si>
  <si>
    <t xml:space="preserve">A) Informe diagnóstico          </t>
  </si>
  <si>
    <t xml:space="preserve">A)Informe o matriz con la identificación y clasificación del público.                                               </t>
  </si>
  <si>
    <t xml:space="preserve">A) Correos y comunicaciones de solicitud para el intercambio de información.                                                          </t>
  </si>
  <si>
    <t xml:space="preserve">A) Matriz con la programación de los Sectores elaborada.                         B) Informes de Avances del proceso.                                              </t>
  </si>
  <si>
    <t xml:space="preserve">A) Reporte del Sistema de Archivo                    </t>
  </si>
  <si>
    <t>A) Reporte del MAP con la Puntuación</t>
  </si>
  <si>
    <t>A) Formularios de Evaluación por Desempeño,
Cuadros de Proyección de pago.                                          B) Comunicación solicitando el pago al MAP</t>
  </si>
  <si>
    <t>A) Circulares de Convocatoria
B) Reportes de Asistencia a las Actividades
C) Instrumentos elaborados y aprobado (Formularios, Instructivos, Manuales, etc.)
D) Diploma del curso</t>
  </si>
  <si>
    <t xml:space="preserve">A) Acuerdos por Resultado  B) Reporte de los resultados del sistema de gestión.                    C) Resultado de Evaluación por Desempeño                     </t>
  </si>
  <si>
    <t xml:space="preserve">A) Informe de avance de la adecuación de las áreas.       </t>
  </si>
  <si>
    <t xml:space="preserve">A) Plan de capacitación aprobado,                                               B) Listado de Participantes, Fotos, Comunicación de convocatoria o correo enviado.                                                     </t>
  </si>
  <si>
    <t xml:space="preserve"> A) Documentos del Levantamiento.                                 B) Borrador de la Política                   </t>
  </si>
  <si>
    <t>A)  Documentos requerido para la solicitud                       B) Comunicación o correo de solicitud, formularios de la Ars                                           C)Acción del Personal</t>
  </si>
  <si>
    <t>A) Comunicaciones                           C) Relación del personal</t>
  </si>
  <si>
    <t>A) Solicitud de Adquisición de Dispositivos de Control de
Asistencia</t>
  </si>
  <si>
    <t>A Capturas de pantalla.                       C) Informes de Tester.                           D)Informe de resultado.</t>
  </si>
  <si>
    <t xml:space="preserve">A) Informe remitidos de las diferentes áreas.                    B)Planillas de Monitoreo de Informes                                   C) Informe de monitoreo del POA, aprobado.  </t>
  </si>
  <si>
    <t xml:space="preserve">A) Correos e Informes de cumplimiento.                                                
B) Realizar el Informes de Conformidad 
 C) Convocatorias, Lista de Participantes.
</t>
  </si>
  <si>
    <t xml:space="preserve">A) Cronograma, elaborado.                             B) Resultado del  calculo de la Muestra.                                 C)Resultado del  calculo de la Muestra.                                         D)Reporte de Encuesta.             E) Resultado de Tabulación.     F) Informe  final, elaborado. </t>
  </si>
  <si>
    <t>A) Evidencias                            B) Reporte del sistemas con las evidencias cargadas                   C) Puntuación de la Evaluación</t>
  </si>
  <si>
    <t xml:space="preserve">A) Informe trimestral                      B) Reporte de documentos escaneados.                                                            </t>
  </si>
  <si>
    <t xml:space="preserve">A) Informe de los levantamientos                                 B) Ordenes de compras, Solicitud de requerimiento                   C)Fotos                                     </t>
  </si>
  <si>
    <t xml:space="preserve">A) Informe de cumplimientos                                    B) Reporte de los formularios de los servicios ofrecidos.                                            C) Recibos de los depósitos, realizados.                                               </t>
  </si>
  <si>
    <t xml:space="preserve">A) Reporte de Puntuación                                                                                                            B) Evidencias de acciones cumplidas                                                                                     C) Remisión de Informes al Órgano Rector       </t>
  </si>
  <si>
    <t>A) Reporte de actividad de los medios digitales, colocar captura de tiempo de actividad.                                                        Publicaciones de contenido en las redes.</t>
  </si>
  <si>
    <t>A)Preparar logística para desarrollar actividades.              B)Preparar informe sobre el desarrollo de la actividad. C) Fotos de la actividad</t>
  </si>
  <si>
    <t xml:space="preserve">A) Informe diagnóstico.                    B) Diseño elaborados         </t>
  </si>
  <si>
    <t>A) Matriz de relaciones de llamada.</t>
  </si>
  <si>
    <t>A) Comunicaciones o correos de solicitudes perfiles de usuarios</t>
  </si>
  <si>
    <t>A) Matriz de Solicitudes, Reportes de casos y requerimientos solucionados.</t>
  </si>
  <si>
    <t>A) Informe de la solicitudes,  requerimientos solucionados.</t>
  </si>
  <si>
    <t>A) Informe de solicitudes, Reportes del sistema.</t>
  </si>
  <si>
    <t>A) Informe de modificaciones y actualizaciones en el sistema</t>
  </si>
  <si>
    <t xml:space="preserve">A) Informe  de los resultados del  desarrollo del sistema                         </t>
  </si>
  <si>
    <t xml:space="preserve">A) Borrador documento de acuerdo, elaborado.                           B) Comunicación o correo de remisión.                </t>
  </si>
  <si>
    <t>A) Comunicaciones de solicitud de Resoluciones                   B) Resolución firmada</t>
  </si>
  <si>
    <t>A) Comunicaciones, oficios elaborados</t>
  </si>
  <si>
    <t xml:space="preserve">A)Contratos elaborados.                    </t>
  </si>
  <si>
    <t xml:space="preserve">A)Documentos elaborados.                     </t>
  </si>
  <si>
    <t>A) Informe elaborado sobre la participación en actividades</t>
  </si>
  <si>
    <t xml:space="preserve">A) Reporte de solicitudes.                        B)  Documentos escaneados                          </t>
  </si>
  <si>
    <t xml:space="preserve">A) Encuesta de Satisfacción Ciudadana  </t>
  </si>
  <si>
    <t>A) Reporte del Sistema de la DIGEIG.</t>
  </si>
  <si>
    <t>A)  Registro de los participantes
 - Convocatorias.
 - Correos electrónicos.</t>
  </si>
  <si>
    <t>A) Hoja de registro de los participantes 
 - Convocatorias.
 - Correos electrónicos.
 - Comunicaciones.</t>
  </si>
  <si>
    <t>Fueron remitidas las comunicaciones a los diferentes colaboradores de la institución.</t>
  </si>
  <si>
    <t xml:space="preserve">A) Matriz con la programación de los Sectores a ser actualizados                                      B)  Minutas de socialización y lista con firma de participantes      C) Reporte de Manzana actualizado              </t>
  </si>
  <si>
    <t>Meta superada se realizaron  425 unidades actualizadas y conservadas en el sector de Azcue por encima de lo Planificado en el trimestre para un total de 1,675.</t>
  </si>
  <si>
    <t>A) Borrador de Índice de Precio                                     B) Resolución del Índice de Precio                                      C) Minuta y cronograma</t>
  </si>
  <si>
    <t xml:space="preserve">A) Reporte del sistema, Cartografía con los sectores,               </t>
  </si>
  <si>
    <t xml:space="preserve">A) Reporte del SIC                      B) Informe de Estadística                   </t>
  </si>
  <si>
    <t xml:space="preserve">A) Reporte del SIC                      B) Informe de Estadística                                                                                                                                                                                                                              </t>
  </si>
  <si>
    <t>A) Informe de diagnósticos</t>
  </si>
  <si>
    <t>Fue trabajado el Informe de Diagnostico.</t>
  </si>
  <si>
    <t>Sumatoria de área con  Manual de
Políticas, Procesos y
Procedimientos documentados..</t>
  </si>
  <si>
    <t xml:space="preserve">                                                            
A) Borrador de las Políticas y de los Procedimientos.
 B) Política y Procedimientos elaborados.
C) Correo de difusión</t>
  </si>
  <si>
    <t xml:space="preserve">A) Matrices elaborada de la diferentes áreas                                 B) Correo solicitando la información                   </t>
  </si>
  <si>
    <r>
      <t>Fueron remitidas y revisada</t>
    </r>
    <r>
      <rPr>
        <sz val="12"/>
        <color theme="1"/>
        <rFont val="Arial"/>
        <family val="2"/>
      </rPr>
      <t xml:space="preserve"> las diferentes matrices de las áreas.</t>
    </r>
  </si>
  <si>
    <t>A) Plan de Compras Aprobado.                                        B) Resumen del PACC                          C) Informe Mensuales</t>
  </si>
  <si>
    <t>(Total desintegración en la central telefónica y los usuarios que acuden a la institución / Total programados) *100</t>
  </si>
  <si>
    <t>A)Minuta de reunión                                 B)Puntuación del Portal                     C) Política de Innovación Tecnológico</t>
  </si>
  <si>
    <t>A) Matriz de cotización sobre los requerimientos a empresas y correo.</t>
  </si>
  <si>
    <t>Fueron remitidas las comunicaciones enviadas a las diferentes instituciones solicitándoles las informaciones y los correos de seguimiento debido.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</si>
</sst>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 _€_-;\-* #,##0.00\ _€_-;_-* \-??\ _€_-;_-@_-"/>
    <numFmt numFmtId="165" formatCode="&quot;RD$&quot;#,##0.00"/>
  </numFmts>
  <fonts count="62" x14ac:knownFonts="1">
    <font>
      <sz val="11"/>
      <color theme="1"/>
      <name val="Calibri"/>
      <family val="2"/>
      <scheme val="minor"/>
    </font>
    <font>
      <sz val="11"/>
      <color theme="1"/>
      <name val="Calibri"/>
      <family val="2"/>
      <scheme val="minor"/>
    </font>
    <font>
      <b/>
      <sz val="11"/>
      <color theme="1"/>
      <name val="Calibri"/>
      <family val="2"/>
      <scheme val="minor"/>
    </font>
    <font>
      <b/>
      <sz val="20"/>
      <name val="Arial"/>
      <family val="2"/>
    </font>
    <font>
      <sz val="10"/>
      <name val="Arial"/>
      <family val="2"/>
    </font>
    <font>
      <b/>
      <sz val="18"/>
      <color theme="0"/>
      <name val="Arial"/>
      <family val="2"/>
    </font>
    <font>
      <b/>
      <sz val="11"/>
      <name val="Arial"/>
      <family val="2"/>
    </font>
    <font>
      <sz val="11"/>
      <name val="Arial"/>
      <family val="2"/>
    </font>
    <font>
      <sz val="10"/>
      <name val="Arial"/>
      <family val="2"/>
      <charset val="1"/>
    </font>
    <font>
      <sz val="11"/>
      <color rgb="FFFF0000"/>
      <name val="Arial"/>
      <family val="2"/>
    </font>
    <font>
      <sz val="11"/>
      <color indexed="8"/>
      <name val="Calibri"/>
      <family val="2"/>
    </font>
    <font>
      <sz val="11"/>
      <color theme="1"/>
      <name val="Arial"/>
      <family val="2"/>
    </font>
    <font>
      <sz val="11"/>
      <color rgb="FF00B050"/>
      <name val="Arial"/>
      <family val="2"/>
    </font>
    <font>
      <strike/>
      <sz val="11"/>
      <name val="Arial"/>
      <family val="2"/>
    </font>
    <font>
      <b/>
      <sz val="11"/>
      <color rgb="FF00B050"/>
      <name val="Arial"/>
      <family val="2"/>
    </font>
    <font>
      <sz val="14"/>
      <name val="Arial"/>
      <family val="2"/>
    </font>
    <font>
      <b/>
      <sz val="12"/>
      <color theme="0"/>
      <name val="Arial"/>
      <family val="2"/>
    </font>
    <font>
      <b/>
      <sz val="12"/>
      <name val="Arial"/>
      <family val="2"/>
    </font>
    <font>
      <sz val="12"/>
      <name val="Arial"/>
      <family val="2"/>
    </font>
    <font>
      <b/>
      <sz val="11"/>
      <color theme="0"/>
      <name val="Arial"/>
      <family val="2"/>
    </font>
    <font>
      <sz val="11"/>
      <color rgb="FF000000"/>
      <name val="Calibri"/>
      <family val="2"/>
      <charset val="1"/>
    </font>
    <font>
      <b/>
      <sz val="16"/>
      <color theme="0"/>
      <name val="Arial"/>
      <family val="2"/>
    </font>
    <font>
      <sz val="11"/>
      <color rgb="FF000000"/>
      <name val="Arial"/>
      <family val="2"/>
    </font>
    <font>
      <b/>
      <sz val="18"/>
      <name val="Arial"/>
      <family val="2"/>
    </font>
    <font>
      <sz val="18"/>
      <color theme="1"/>
      <name val="Calibri"/>
      <family val="2"/>
      <scheme val="minor"/>
    </font>
    <font>
      <b/>
      <sz val="12"/>
      <color theme="1"/>
      <name val="Arial"/>
      <family val="2"/>
    </font>
    <font>
      <b/>
      <sz val="12"/>
      <color indexed="8"/>
      <name val="Arial"/>
      <family val="2"/>
    </font>
    <font>
      <sz val="12"/>
      <color theme="1"/>
      <name val="Arial"/>
      <family val="2"/>
    </font>
    <font>
      <sz val="12"/>
      <color indexed="8"/>
      <name val="Arial"/>
      <family val="2"/>
    </font>
    <font>
      <b/>
      <sz val="12"/>
      <name val="Wingdings 2"/>
      <family val="1"/>
      <charset val="2"/>
    </font>
    <font>
      <sz val="12"/>
      <color theme="1"/>
      <name val="Calibri"/>
      <family val="2"/>
      <scheme val="minor"/>
    </font>
    <font>
      <b/>
      <sz val="16"/>
      <name val="Arial"/>
      <family val="2"/>
    </font>
    <font>
      <sz val="8"/>
      <name val="Calibri"/>
      <family val="2"/>
      <scheme val="minor"/>
    </font>
    <font>
      <sz val="14"/>
      <color theme="1"/>
      <name val="Arial"/>
      <family val="2"/>
    </font>
    <font>
      <b/>
      <sz val="14"/>
      <name val="Arial"/>
      <family val="2"/>
    </font>
    <font>
      <sz val="16"/>
      <color theme="1"/>
      <name val="Calibri"/>
      <family val="2"/>
      <scheme val="minor"/>
    </font>
    <font>
      <sz val="16"/>
      <name val="Arial"/>
      <family val="2"/>
    </font>
    <font>
      <sz val="16"/>
      <color theme="1"/>
      <name val="Calibri Light"/>
      <family val="2"/>
      <scheme val="major"/>
    </font>
    <font>
      <sz val="16"/>
      <name val="Bookman Old Style"/>
      <family val="1"/>
    </font>
    <font>
      <b/>
      <sz val="10"/>
      <color rgb="FFFFFFFF"/>
      <name val="Calibri Light"/>
      <family val="2"/>
    </font>
    <font>
      <b/>
      <sz val="16"/>
      <color rgb="FFFFFFFF"/>
      <name val="Calibri Light"/>
      <family val="2"/>
    </font>
    <font>
      <b/>
      <sz val="20"/>
      <color theme="1"/>
      <name val="Book Antiqua"/>
      <family val="1"/>
    </font>
    <font>
      <b/>
      <sz val="18"/>
      <name val="Book Antiqua"/>
      <family val="1"/>
    </font>
    <font>
      <b/>
      <sz val="18"/>
      <name val="Calibri"/>
      <family val="2"/>
      <scheme val="minor"/>
    </font>
    <font>
      <sz val="18"/>
      <name val="Arial"/>
      <family val="2"/>
    </font>
    <font>
      <b/>
      <sz val="18"/>
      <name val="Wingdings 2"/>
      <family val="1"/>
      <charset val="2"/>
    </font>
    <font>
      <b/>
      <sz val="18"/>
      <color theme="1"/>
      <name val="Book Antiqua"/>
      <family val="1"/>
    </font>
    <font>
      <b/>
      <sz val="18"/>
      <color theme="1"/>
      <name val="Calibri"/>
      <family val="2"/>
      <scheme val="minor"/>
    </font>
    <font>
      <b/>
      <sz val="18"/>
      <color indexed="8"/>
      <name val="Arial"/>
      <family val="2"/>
    </font>
    <font>
      <b/>
      <sz val="11"/>
      <color theme="1"/>
      <name val="Arial"/>
      <family val="2"/>
    </font>
    <font>
      <b/>
      <sz val="16"/>
      <color indexed="8"/>
      <name val="Arial"/>
      <family val="2"/>
    </font>
    <font>
      <sz val="12"/>
      <name val="Wingdings 2"/>
      <family val="1"/>
      <charset val="2"/>
    </font>
    <font>
      <sz val="11"/>
      <color rgb="FFFF0000"/>
      <name val="Calibri"/>
      <family val="2"/>
      <scheme val="minor"/>
    </font>
    <font>
      <b/>
      <sz val="12"/>
      <color theme="1"/>
      <name val="Calibri"/>
      <family val="2"/>
      <scheme val="minor"/>
    </font>
    <font>
      <sz val="16"/>
      <color theme="1"/>
      <name val="Arial Black"/>
      <family val="2"/>
    </font>
    <font>
      <sz val="10"/>
      <color theme="1"/>
      <name val="Gill Sans MT"/>
      <family val="2"/>
    </font>
    <font>
      <sz val="18"/>
      <color indexed="8"/>
      <name val="Calibri"/>
      <family val="2"/>
    </font>
    <font>
      <sz val="18"/>
      <color indexed="8"/>
      <name val="Arial"/>
      <family val="2"/>
    </font>
    <font>
      <u/>
      <sz val="18"/>
      <name val="Arial"/>
      <family val="2"/>
    </font>
    <font>
      <u/>
      <sz val="18"/>
      <color indexed="8"/>
      <name val="Arial"/>
      <family val="2"/>
    </font>
    <font>
      <b/>
      <u/>
      <sz val="18"/>
      <name val="Arial"/>
      <family val="2"/>
    </font>
    <font>
      <u/>
      <sz val="11"/>
      <color theme="1"/>
      <name val="Calibri"/>
      <family val="2"/>
      <scheme val="minor"/>
    </font>
  </fonts>
  <fills count="38">
    <fill>
      <patternFill patternType="none"/>
    </fill>
    <fill>
      <patternFill patternType="gray125"/>
    </fill>
    <fill>
      <patternFill patternType="solid">
        <fgColor theme="4" tint="-0.249977111117893"/>
        <bgColor indexed="40"/>
      </patternFill>
    </fill>
    <fill>
      <patternFill patternType="solid">
        <fgColor theme="2" tint="-9.9978637043366805E-2"/>
        <bgColor indexed="31"/>
      </patternFill>
    </fill>
    <fill>
      <patternFill patternType="solid">
        <fgColor theme="2" tint="-9.9978637043366805E-2"/>
        <bgColor indexed="23"/>
      </patternFill>
    </fill>
    <fill>
      <patternFill patternType="solid">
        <fgColor theme="0"/>
        <bgColor indexed="64"/>
      </patternFill>
    </fill>
    <fill>
      <patternFill patternType="solid">
        <fgColor theme="4" tint="-0.249977111117893"/>
        <bgColor rgb="FF0066CC"/>
      </patternFill>
    </fill>
    <fill>
      <patternFill patternType="solid">
        <fgColor rgb="FFFFFFFF"/>
        <bgColor rgb="FFFFFFCC"/>
      </patternFill>
    </fill>
    <fill>
      <patternFill patternType="solid">
        <fgColor indexed="9"/>
        <bgColor indexed="26"/>
      </patternFill>
    </fill>
    <fill>
      <patternFill patternType="solid">
        <fgColor theme="0"/>
        <bgColor indexed="26"/>
      </patternFill>
    </fill>
    <fill>
      <patternFill patternType="solid">
        <fgColor theme="4" tint="-0.249977111117893"/>
        <bgColor indexed="64"/>
      </patternFill>
    </fill>
    <fill>
      <patternFill patternType="solid">
        <fgColor theme="0"/>
        <bgColor rgb="FFFFFFCC"/>
      </patternFill>
    </fill>
    <fill>
      <patternFill patternType="solid">
        <fgColor theme="9"/>
        <bgColor indexed="64"/>
      </patternFill>
    </fill>
    <fill>
      <patternFill patternType="solid">
        <fgColor theme="2" tint="-9.9978637043366805E-2"/>
        <bgColor indexed="64"/>
      </patternFill>
    </fill>
    <fill>
      <patternFill patternType="solid">
        <fgColor rgb="FFD0CECE"/>
        <bgColor rgb="FFC2D6EC"/>
      </patternFill>
    </fill>
    <fill>
      <patternFill patternType="solid">
        <fgColor theme="0"/>
        <bgColor rgb="FF0066CC"/>
      </patternFill>
    </fill>
    <fill>
      <patternFill patternType="solid">
        <fgColor indexed="22"/>
        <bgColor indexed="31"/>
      </patternFill>
    </fill>
    <fill>
      <patternFill patternType="solid">
        <fgColor rgb="FF2F5597"/>
        <bgColor rgb="FF30415E"/>
      </patternFill>
    </fill>
    <fill>
      <patternFill patternType="solid">
        <fgColor theme="4" tint="-0.249977111117893"/>
        <bgColor indexed="26"/>
      </patternFill>
    </fill>
    <fill>
      <patternFill patternType="solid">
        <fgColor theme="0" tint="-0.249977111117893"/>
        <bgColor indexed="64"/>
      </patternFill>
    </fill>
    <fill>
      <patternFill patternType="solid">
        <fgColor theme="0"/>
        <bgColor rgb="FF30415E"/>
      </patternFill>
    </fill>
    <fill>
      <patternFill patternType="solid">
        <fgColor theme="4" tint="-0.249977111117893"/>
        <bgColor rgb="FF30415E"/>
      </patternFill>
    </fill>
    <fill>
      <patternFill patternType="solid">
        <fgColor theme="3" tint="0.39997558519241921"/>
        <bgColor indexed="64"/>
      </patternFill>
    </fill>
    <fill>
      <patternFill patternType="solid">
        <fgColor theme="0" tint="-0.14999847407452621"/>
        <bgColor indexed="64"/>
      </patternFill>
    </fill>
    <fill>
      <patternFill patternType="solid">
        <fgColor theme="0" tint="-0.249977111117893"/>
        <bgColor indexed="23"/>
      </patternFill>
    </fill>
    <fill>
      <patternFill patternType="solid">
        <fgColor theme="0" tint="-0.249977111117893"/>
        <bgColor indexed="31"/>
      </patternFill>
    </fill>
    <fill>
      <patternFill patternType="solid">
        <fgColor theme="3" tint="0.79998168889431442"/>
        <bgColor indexed="23"/>
      </patternFill>
    </fill>
    <fill>
      <patternFill patternType="solid">
        <fgColor theme="3" tint="0.79998168889431442"/>
        <bgColor indexed="64"/>
      </patternFill>
    </fill>
    <fill>
      <patternFill patternType="solid">
        <fgColor theme="4"/>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009900"/>
        <bgColor indexed="64"/>
      </patternFill>
    </fill>
    <fill>
      <patternFill patternType="solid">
        <fgColor rgb="FF404040"/>
        <bgColor indexed="64"/>
      </patternFill>
    </fill>
    <fill>
      <patternFill patternType="solid">
        <fgColor rgb="FFAEAAAA"/>
        <bgColor indexed="64"/>
      </patternFill>
    </fill>
    <fill>
      <patternFill patternType="solid">
        <fgColor theme="9" tint="-0.249977111117893"/>
        <bgColor indexed="64"/>
      </patternFill>
    </fill>
    <fill>
      <patternFill patternType="solid">
        <fgColor theme="0" tint="-0.249977111117893"/>
        <bgColor indexed="26"/>
      </patternFill>
    </fill>
    <fill>
      <patternFill patternType="solid">
        <fgColor rgb="FFFFFF00"/>
        <bgColor indexed="26"/>
      </patternFill>
    </fill>
  </fills>
  <borders count="248">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auto="1"/>
      </top>
      <bottom style="thin">
        <color auto="1"/>
      </bottom>
      <diagonal/>
    </border>
    <border>
      <left style="thin">
        <color auto="1"/>
      </left>
      <right/>
      <top style="thin">
        <color auto="1"/>
      </top>
      <bottom/>
      <diagonal/>
    </border>
    <border>
      <left style="thin">
        <color indexed="8"/>
      </left>
      <right style="thin">
        <color indexed="8"/>
      </right>
      <top style="thin">
        <color indexed="8"/>
      </top>
      <bottom style="thin">
        <color indexed="56"/>
      </bottom>
      <diagonal/>
    </border>
    <border>
      <left style="thin">
        <color auto="1"/>
      </left>
      <right style="thin">
        <color auto="1"/>
      </right>
      <top style="thin">
        <color indexed="8"/>
      </top>
      <bottom/>
      <diagonal/>
    </border>
    <border>
      <left style="thin">
        <color indexed="8"/>
      </left>
      <right style="thin">
        <color indexed="8"/>
      </right>
      <top/>
      <bottom/>
      <diagonal/>
    </border>
    <border>
      <left style="thin">
        <color auto="1"/>
      </left>
      <right style="thin">
        <color auto="1"/>
      </right>
      <top/>
      <bottom/>
      <diagonal/>
    </border>
    <border>
      <left style="thin">
        <color indexed="8"/>
      </left>
      <right style="thin">
        <color indexed="8"/>
      </right>
      <top/>
      <bottom style="thin">
        <color indexed="64"/>
      </bottom>
      <diagonal/>
    </border>
    <border>
      <left/>
      <right style="thin">
        <color indexed="8"/>
      </right>
      <top/>
      <bottom/>
      <diagonal/>
    </border>
    <border>
      <left style="thin">
        <color indexed="8"/>
      </left>
      <right/>
      <top/>
      <bottom style="thin">
        <color indexed="8"/>
      </bottom>
      <diagonal/>
    </border>
    <border>
      <left style="thin">
        <color indexed="8"/>
      </left>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thin">
        <color indexed="8"/>
      </top>
      <bottom/>
      <diagonal/>
    </border>
    <border>
      <left/>
      <right/>
      <top style="thin">
        <color indexed="8"/>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indexed="8"/>
      </top>
      <bottom style="thin">
        <color indexed="8"/>
      </bottom>
      <diagonal/>
    </border>
    <border>
      <left style="thin">
        <color indexed="64"/>
      </left>
      <right style="thin">
        <color indexed="64"/>
      </right>
      <top style="thin">
        <color indexed="8"/>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right style="thin">
        <color indexed="64"/>
      </right>
      <top/>
      <bottom style="thin">
        <color indexed="64"/>
      </bottom>
      <diagonal/>
    </border>
    <border>
      <left/>
      <right/>
      <top/>
      <bottom style="thin">
        <color indexed="64"/>
      </bottom>
      <diagonal/>
    </border>
    <border>
      <left style="thin">
        <color auto="1"/>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8"/>
      </top>
      <bottom style="thin">
        <color indexed="64"/>
      </bottom>
      <diagonal/>
    </border>
    <border>
      <left style="thin">
        <color indexed="64"/>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style="thin">
        <color indexed="64"/>
      </right>
      <top style="thin">
        <color indexed="64"/>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8"/>
      </left>
      <right/>
      <top/>
      <bottom/>
      <diagonal/>
    </border>
    <border>
      <left style="thin">
        <color indexed="64"/>
      </left>
      <right/>
      <top/>
      <bottom/>
      <diagonal/>
    </border>
    <border>
      <left style="thin">
        <color indexed="64"/>
      </left>
      <right style="thin">
        <color auto="1"/>
      </right>
      <top style="thin">
        <color indexed="64"/>
      </top>
      <bottom/>
      <diagonal/>
    </border>
    <border>
      <left style="thin">
        <color indexed="64"/>
      </left>
      <right style="thin">
        <color auto="1"/>
      </right>
      <top/>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right style="medium">
        <color rgb="FFFFFFFF"/>
      </right>
      <top style="medium">
        <color rgb="FFFFFFFF"/>
      </top>
      <bottom/>
      <diagonal/>
    </border>
    <border>
      <left/>
      <right style="medium">
        <color rgb="FFFFFFFF"/>
      </right>
      <top/>
      <bottom style="medium">
        <color rgb="FFFFFFFF"/>
      </bottom>
      <diagonal/>
    </border>
    <border>
      <left/>
      <right style="medium">
        <color rgb="FFFFFFFF"/>
      </right>
      <top/>
      <bottom/>
      <diagonal/>
    </border>
    <border>
      <left style="thin">
        <color theme="0"/>
      </left>
      <right/>
      <top/>
      <bottom/>
      <diagonal/>
    </border>
    <border>
      <left/>
      <right/>
      <top/>
      <bottom style="medium">
        <color rgb="FFFFFFFF"/>
      </bottom>
      <diagonal/>
    </border>
    <border>
      <left/>
      <right/>
      <top/>
      <bottom style="thin">
        <color theme="0"/>
      </bottom>
      <diagonal/>
    </border>
    <border>
      <left style="thin">
        <color theme="0"/>
      </left>
      <right/>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style="thin">
        <color theme="0"/>
      </right>
      <top/>
      <bottom style="thin">
        <color theme="0"/>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bottom style="thin">
        <color indexed="8"/>
      </bottom>
      <diagonal/>
    </border>
    <border>
      <left style="thin">
        <color indexed="8"/>
      </left>
      <right style="thin">
        <color indexed="64"/>
      </right>
      <top/>
      <bottom/>
      <diagonal/>
    </border>
    <border>
      <left style="thin">
        <color indexed="8"/>
      </left>
      <right/>
      <top style="thin">
        <color indexed="8"/>
      </top>
      <bottom style="thin">
        <color indexed="8"/>
      </bottom>
      <diagonal/>
    </border>
    <border>
      <left style="thin">
        <color indexed="64"/>
      </left>
      <right style="thin">
        <color indexed="64"/>
      </right>
      <top/>
      <bottom style="thin">
        <color indexed="8"/>
      </bottom>
      <diagonal/>
    </border>
    <border>
      <left style="thin">
        <color auto="1"/>
      </left>
      <right/>
      <top style="thin">
        <color auto="1"/>
      </top>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8"/>
      </left>
      <right style="thin">
        <color indexed="8"/>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8"/>
      </right>
      <top style="thin">
        <color indexed="64"/>
      </top>
      <bottom style="thin">
        <color indexed="64"/>
      </bottom>
      <diagonal/>
    </border>
    <border>
      <left style="thin">
        <color indexed="63"/>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bottom style="thin">
        <color indexed="8"/>
      </bottom>
      <diagonal/>
    </border>
    <border>
      <left style="thin">
        <color indexed="8"/>
      </left>
      <right style="thin">
        <color indexed="8"/>
      </right>
      <top style="thin">
        <color indexed="8"/>
      </top>
      <bottom style="thin">
        <color indexed="56"/>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style="thin">
        <color indexed="8"/>
      </bottom>
      <diagonal/>
    </border>
    <border>
      <left style="thin">
        <color indexed="8"/>
      </left>
      <right/>
      <top style="thin">
        <color indexed="64"/>
      </top>
      <bottom/>
      <diagonal/>
    </border>
    <border>
      <left style="thin">
        <color indexed="8"/>
      </left>
      <right/>
      <top style="thin">
        <color indexed="8"/>
      </top>
      <bottom style="thin">
        <color indexed="64"/>
      </bottom>
      <diagonal/>
    </border>
    <border>
      <left style="thin">
        <color indexed="8"/>
      </left>
      <right/>
      <top style="thin">
        <color indexed="64"/>
      </top>
      <bottom style="thin">
        <color indexed="8"/>
      </bottom>
      <diagonal/>
    </border>
    <border>
      <left/>
      <right/>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auto="1"/>
      </left>
      <right/>
      <top style="thin">
        <color auto="1"/>
      </top>
      <bottom style="thin">
        <color auto="1"/>
      </bottom>
      <diagonal/>
    </border>
    <border>
      <left/>
      <right/>
      <top style="thin">
        <color indexed="8"/>
      </top>
      <bottom style="thin">
        <color indexed="8"/>
      </bottom>
      <diagonal/>
    </border>
    <border>
      <left style="thin">
        <color auto="1"/>
      </left>
      <right style="thin">
        <color auto="1"/>
      </right>
      <top/>
      <bottom/>
      <diagonal/>
    </border>
    <border>
      <left style="thin">
        <color indexed="64"/>
      </left>
      <right/>
      <top style="thin">
        <color indexed="64"/>
      </top>
      <bottom style="thin">
        <color indexed="64"/>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auto="1"/>
      </top>
      <bottom/>
      <diagonal/>
    </border>
    <border>
      <left/>
      <right/>
      <top style="thin">
        <color indexed="64"/>
      </top>
      <bottom style="thin">
        <color indexed="64"/>
      </bottom>
      <diagonal/>
    </border>
    <border>
      <left style="thin">
        <color indexed="64"/>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64"/>
      </bottom>
      <diagonal/>
    </border>
    <border>
      <left style="thin">
        <color indexed="8"/>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8"/>
      </left>
      <right style="thin">
        <color indexed="8"/>
      </right>
      <top style="thin">
        <color indexed="8"/>
      </top>
      <bottom style="thin">
        <color indexed="56"/>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4" tint="-0.499984740745262"/>
      </left>
      <right style="thin">
        <color theme="4" tint="-0.499984740745262"/>
      </right>
      <top style="thin">
        <color indexed="64"/>
      </top>
      <bottom style="thin">
        <color indexed="64"/>
      </bottom>
      <diagonal/>
    </border>
    <border>
      <left/>
      <right/>
      <top style="thin">
        <color indexed="8"/>
      </top>
      <bottom style="thin">
        <color indexed="8"/>
      </bottom>
      <diagonal/>
    </border>
    <border>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diagonal/>
    </border>
    <border>
      <left style="thin">
        <color indexed="8"/>
      </left>
      <right style="thin">
        <color indexed="8"/>
      </right>
      <top style="thin">
        <color indexed="64"/>
      </top>
      <bottom/>
      <diagonal/>
    </border>
    <border>
      <left/>
      <right style="thin">
        <color indexed="8"/>
      </right>
      <top style="thin">
        <color indexed="64"/>
      </top>
      <bottom/>
      <diagonal/>
    </border>
    <border>
      <left/>
      <right style="thin">
        <color indexed="8"/>
      </right>
      <top/>
      <bottom style="thin">
        <color indexed="64"/>
      </bottom>
      <diagonal/>
    </border>
    <border>
      <left style="thin">
        <color indexed="64"/>
      </left>
      <right style="thin">
        <color indexed="64"/>
      </right>
      <top/>
      <bottom style="thin">
        <color indexed="8"/>
      </bottom>
      <diagonal/>
    </border>
    <border>
      <left style="thin">
        <color indexed="8"/>
      </left>
      <right/>
      <top style="thin">
        <color indexed="64"/>
      </top>
      <bottom style="thin">
        <color indexed="8"/>
      </bottom>
      <diagonal/>
    </border>
    <border>
      <left style="thin">
        <color indexed="8"/>
      </left>
      <right style="thin">
        <color indexed="64"/>
      </right>
      <top style="thin">
        <color indexed="8"/>
      </top>
      <bottom style="thin">
        <color indexed="64"/>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64"/>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8"/>
      </left>
      <right style="thin">
        <color indexed="8"/>
      </right>
      <top/>
      <bottom style="thin">
        <color indexed="8"/>
      </bottom>
      <diagonal/>
    </border>
    <border>
      <left/>
      <right style="thin">
        <color indexed="64"/>
      </right>
      <top/>
      <bottom style="thin">
        <color indexed="64"/>
      </bottom>
      <diagonal/>
    </border>
    <border>
      <left style="thin">
        <color indexed="64"/>
      </left>
      <right style="thin">
        <color indexed="64"/>
      </right>
      <top/>
      <bottom style="thin">
        <color indexed="8"/>
      </bottom>
      <diagonal/>
    </border>
    <border>
      <left style="thin">
        <color indexed="64"/>
      </left>
      <right style="thin">
        <color indexed="8"/>
      </right>
      <top/>
      <bottom/>
      <diagonal/>
    </border>
    <border>
      <left style="thin">
        <color indexed="64"/>
      </left>
      <right style="thin">
        <color indexed="64"/>
      </right>
      <top style="thin">
        <color indexed="8"/>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8"/>
      </top>
      <bottom/>
      <diagonal/>
    </border>
    <border>
      <left style="thin">
        <color indexed="8"/>
      </left>
      <right style="thin">
        <color indexed="8"/>
      </right>
      <top style="thin">
        <color indexed="8"/>
      </top>
      <bottom style="thin">
        <color indexed="56"/>
      </bottom>
      <diagonal/>
    </border>
    <border>
      <left/>
      <right style="thin">
        <color indexed="8"/>
      </right>
      <top style="thin">
        <color indexed="8"/>
      </top>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64"/>
      </left>
      <right style="thin">
        <color indexed="8"/>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thin">
        <color indexed="64"/>
      </bottom>
      <diagonal/>
    </border>
    <border>
      <left/>
      <right/>
      <top style="thin">
        <color indexed="64"/>
      </top>
      <bottom style="thin">
        <color indexed="64"/>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64"/>
      </top>
      <bottom style="thin">
        <color indexed="8"/>
      </bottom>
      <diagonal/>
    </border>
    <border>
      <left style="thin">
        <color indexed="64"/>
      </left>
      <right style="thin">
        <color auto="1"/>
      </right>
      <top style="thin">
        <color indexed="64"/>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diagonal/>
    </border>
    <border>
      <left style="thin">
        <color indexed="8"/>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64"/>
      </right>
      <top style="thin">
        <color indexed="64"/>
      </top>
      <bottom/>
      <diagonal/>
    </border>
    <border>
      <left style="thin">
        <color indexed="8"/>
      </left>
      <right style="thin">
        <color indexed="8"/>
      </right>
      <top style="thin">
        <color indexed="8"/>
      </top>
      <bottom style="thin">
        <color indexed="56"/>
      </bottom>
      <diagonal/>
    </border>
    <border>
      <left/>
      <right style="thin">
        <color indexed="8"/>
      </right>
      <top style="thin">
        <color indexed="8"/>
      </top>
      <bottom/>
      <diagonal/>
    </border>
    <border>
      <left style="thin">
        <color auto="1"/>
      </left>
      <right/>
      <top style="thin">
        <color auto="1"/>
      </top>
      <bottom style="thin">
        <color auto="1"/>
      </bottom>
      <diagonal/>
    </border>
    <border>
      <left style="thin">
        <color indexed="8"/>
      </left>
      <right/>
      <top style="thin">
        <color indexed="8"/>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8"/>
      </bottom>
      <diagonal/>
    </border>
    <border>
      <left style="thin">
        <color indexed="8"/>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style="thin">
        <color indexed="8"/>
      </bottom>
      <diagonal/>
    </border>
    <border>
      <left style="thin">
        <color indexed="64"/>
      </left>
      <right/>
      <top style="thin">
        <color indexed="64"/>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thin">
        <color indexed="64"/>
      </right>
      <top style="thin">
        <color indexed="8"/>
      </top>
      <bottom/>
      <diagonal/>
    </border>
    <border>
      <left style="thin">
        <color indexed="63"/>
      </left>
      <right/>
      <top style="thin">
        <color indexed="63"/>
      </top>
      <bottom style="thin">
        <color indexed="63"/>
      </bottom>
      <diagonal/>
    </border>
    <border>
      <left style="thin">
        <color indexed="63"/>
      </left>
      <right/>
      <top style="thin">
        <color indexed="63"/>
      </top>
      <bottom/>
      <diagonal/>
    </border>
    <border>
      <left style="thin">
        <color indexed="8"/>
      </left>
      <right/>
      <top style="thin">
        <color indexed="64"/>
      </top>
      <bottom style="thin">
        <color indexed="8"/>
      </bottom>
      <diagonal/>
    </border>
    <border>
      <left/>
      <right style="thin">
        <color indexed="64"/>
      </right>
      <top/>
      <bottom style="thin">
        <color indexed="8"/>
      </bottom>
      <diagonal/>
    </border>
    <border>
      <left style="thin">
        <color indexed="8"/>
      </left>
      <right style="thin">
        <color indexed="64"/>
      </right>
      <top style="thin">
        <color indexed="64"/>
      </top>
      <bottom style="thin">
        <color indexed="8"/>
      </bottom>
      <diagonal/>
    </border>
    <border>
      <left/>
      <right style="thin">
        <color indexed="64"/>
      </right>
      <top style="thin">
        <color indexed="8"/>
      </top>
      <bottom style="thin">
        <color indexed="8"/>
      </bottom>
      <diagonal/>
    </border>
    <border>
      <left/>
      <right style="thin">
        <color indexed="64"/>
      </right>
      <top style="thin">
        <color indexed="64"/>
      </top>
      <bottom style="thin">
        <color indexed="8"/>
      </bottom>
      <diagonal/>
    </border>
    <border>
      <left style="thin">
        <color indexed="8"/>
      </left>
      <right style="thin">
        <color indexed="8"/>
      </right>
      <top style="thin">
        <color indexed="64"/>
      </top>
      <bottom style="thin">
        <color indexed="8"/>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top style="thin">
        <color indexed="64"/>
      </top>
      <bottom style="thin">
        <color indexed="8"/>
      </bottom>
      <diagonal/>
    </border>
    <border>
      <left style="thin">
        <color indexed="64"/>
      </left>
      <right/>
      <top style="thin">
        <color indexed="8"/>
      </top>
      <bottom style="thin">
        <color indexed="64"/>
      </bottom>
      <diagonal/>
    </border>
  </borders>
  <cellStyleXfs count="17">
    <xf numFmtId="0" fontId="0" fillId="0" borderId="0"/>
    <xf numFmtId="9" fontId="1" fillId="0" borderId="0" applyFont="0" applyFill="0" applyBorder="0" applyAlignment="0" applyProtection="0"/>
    <xf numFmtId="0" fontId="4" fillId="0" borderId="0"/>
    <xf numFmtId="0" fontId="8" fillId="0" borderId="0"/>
    <xf numFmtId="0" fontId="4" fillId="0" borderId="0"/>
    <xf numFmtId="0" fontId="10"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4" fillId="0" borderId="0"/>
    <xf numFmtId="9" fontId="10" fillId="0" borderId="0" applyFont="0" applyFill="0" applyBorder="0" applyAlignment="0" applyProtection="0"/>
  </cellStyleXfs>
  <cellXfs count="1359">
    <xf numFmtId="0" fontId="0" fillId="0" borderId="0" xfId="0"/>
    <xf numFmtId="0" fontId="7" fillId="5" borderId="2" xfId="0" applyFont="1" applyFill="1" applyBorder="1" applyAlignment="1">
      <alignment horizontal="left" vertical="center" wrapText="1"/>
    </xf>
    <xf numFmtId="0" fontId="7" fillId="5" borderId="2" xfId="0" applyFont="1" applyFill="1" applyBorder="1" applyAlignment="1">
      <alignment horizontal="justify" vertical="center" wrapText="1"/>
    </xf>
    <xf numFmtId="0" fontId="7" fillId="0" borderId="2" xfId="0" applyFont="1" applyBorder="1" applyAlignment="1">
      <alignment horizontal="left" vertical="center" wrapText="1"/>
    </xf>
    <xf numFmtId="0" fontId="7" fillId="0" borderId="2" xfId="0" applyFont="1" applyBorder="1" applyAlignment="1">
      <alignment horizontal="justify" vertical="center" wrapText="1"/>
    </xf>
    <xf numFmtId="0" fontId="7" fillId="0" borderId="12" xfId="7" applyFont="1" applyBorder="1" applyAlignment="1">
      <alignment horizontal="left" vertical="center" wrapText="1"/>
    </xf>
    <xf numFmtId="0" fontId="7" fillId="0" borderId="0" xfId="0" applyFont="1"/>
    <xf numFmtId="0" fontId="15" fillId="0" borderId="0" xfId="0" applyFont="1"/>
    <xf numFmtId="0" fontId="6" fillId="6" borderId="12" xfId="0" applyFont="1" applyFill="1" applyBorder="1" applyAlignment="1">
      <alignment horizontal="center" vertical="center" wrapText="1"/>
    </xf>
    <xf numFmtId="0" fontId="7" fillId="7" borderId="2" xfId="0" applyFont="1" applyFill="1" applyBorder="1" applyAlignment="1">
      <alignment horizontal="left" vertical="center" wrapText="1"/>
    </xf>
    <xf numFmtId="0" fontId="7" fillId="0" borderId="3" xfId="0" applyFont="1" applyBorder="1" applyAlignment="1">
      <alignment horizontal="left" vertical="center" wrapText="1"/>
    </xf>
    <xf numFmtId="0" fontId="7" fillId="6" borderId="4" xfId="4" applyFont="1" applyFill="1" applyBorder="1" applyAlignment="1">
      <alignment horizontal="center" vertical="top"/>
    </xf>
    <xf numFmtId="0" fontId="7" fillId="6" borderId="15" xfId="4" applyFont="1" applyFill="1" applyBorder="1" applyAlignment="1">
      <alignment horizontal="center" vertical="top"/>
    </xf>
    <xf numFmtId="0" fontId="7" fillId="0" borderId="20" xfId="0" applyFont="1" applyBorder="1" applyAlignment="1">
      <alignment horizontal="left" vertical="center" wrapText="1"/>
    </xf>
    <xf numFmtId="0" fontId="7" fillId="6" borderId="7" xfId="4" applyFont="1" applyFill="1" applyBorder="1" applyAlignment="1">
      <alignment horizontal="center" vertical="top"/>
    </xf>
    <xf numFmtId="0" fontId="7" fillId="5" borderId="20" xfId="0" applyFont="1" applyFill="1" applyBorder="1" applyAlignment="1">
      <alignment horizontal="left" vertical="center" wrapText="1"/>
    </xf>
    <xf numFmtId="0" fontId="7" fillId="7" borderId="7" xfId="0" applyFont="1" applyFill="1" applyBorder="1" applyAlignment="1">
      <alignment horizontal="left" vertical="center" wrapText="1"/>
    </xf>
    <xf numFmtId="0" fontId="7" fillId="0" borderId="6" xfId="0" applyFont="1" applyBorder="1" applyAlignment="1">
      <alignment horizontal="left" vertical="center" wrapText="1"/>
    </xf>
    <xf numFmtId="0" fontId="7" fillId="0" borderId="4" xfId="0" applyFont="1" applyBorder="1" applyAlignment="1">
      <alignment horizontal="left" vertical="center" wrapText="1"/>
    </xf>
    <xf numFmtId="0" fontId="7" fillId="5" borderId="2" xfId="0" applyFont="1" applyFill="1" applyBorder="1" applyAlignment="1">
      <alignment horizontal="left" vertical="center"/>
    </xf>
    <xf numFmtId="0" fontId="7" fillId="0" borderId="7" xfId="0" applyFont="1" applyBorder="1" applyAlignment="1">
      <alignment horizontal="left" vertical="center" wrapText="1"/>
    </xf>
    <xf numFmtId="0" fontId="7" fillId="9" borderId="12" xfId="0" applyFont="1" applyFill="1" applyBorder="1" applyAlignment="1">
      <alignment horizontal="left" vertical="center" wrapText="1"/>
    </xf>
    <xf numFmtId="0" fontId="7" fillId="8" borderId="0" xfId="0" applyFont="1" applyFill="1" applyAlignment="1">
      <alignment horizontal="left" vertical="center"/>
    </xf>
    <xf numFmtId="0" fontId="7" fillId="0" borderId="12" xfId="0" applyFont="1" applyBorder="1" applyAlignment="1">
      <alignment horizontal="justify" vertical="center"/>
    </xf>
    <xf numFmtId="0" fontId="7" fillId="0" borderId="0" xfId="0" applyFont="1" applyAlignment="1">
      <alignment horizontal="left" vertical="center" wrapText="1"/>
    </xf>
    <xf numFmtId="0" fontId="7" fillId="9" borderId="33" xfId="0" applyFont="1" applyFill="1" applyBorder="1" applyAlignment="1">
      <alignment horizontal="left" vertical="center" wrapText="1"/>
    </xf>
    <xf numFmtId="0" fontId="7" fillId="0" borderId="34" xfId="7" applyFont="1" applyBorder="1" applyAlignment="1">
      <alignment horizontal="left" vertical="center" wrapText="1"/>
    </xf>
    <xf numFmtId="0" fontId="7" fillId="10" borderId="4" xfId="0" applyFont="1" applyFill="1" applyBorder="1" applyAlignment="1">
      <alignment horizontal="center" vertical="top" wrapText="1"/>
    </xf>
    <xf numFmtId="0" fontId="7" fillId="0" borderId="14" xfId="7" applyFont="1" applyBorder="1" applyAlignment="1">
      <alignment horizontal="left" vertical="center" wrapText="1"/>
    </xf>
    <xf numFmtId="0" fontId="7" fillId="10" borderId="15" xfId="0" applyFont="1" applyFill="1" applyBorder="1" applyAlignment="1">
      <alignment horizontal="center" vertical="top" wrapText="1"/>
    </xf>
    <xf numFmtId="0" fontId="7" fillId="0" borderId="27" xfId="7" applyFont="1" applyBorder="1" applyAlignment="1">
      <alignment horizontal="justify" vertical="center" wrapText="1"/>
    </xf>
    <xf numFmtId="0" fontId="7" fillId="9" borderId="11" xfId="0" applyFont="1" applyFill="1" applyBorder="1" applyAlignment="1">
      <alignment horizontal="justify" vertical="center" wrapText="1"/>
    </xf>
    <xf numFmtId="0" fontId="7" fillId="8" borderId="36" xfId="0" applyFont="1" applyFill="1" applyBorder="1" applyAlignment="1">
      <alignment horizontal="justify" vertical="center" wrapText="1"/>
    </xf>
    <xf numFmtId="0" fontId="7" fillId="10" borderId="11" xfId="0" applyFont="1" applyFill="1" applyBorder="1" applyAlignment="1">
      <alignment horizontal="center" vertical="top" wrapText="1"/>
    </xf>
    <xf numFmtId="0" fontId="7" fillId="9" borderId="32" xfId="0" applyFont="1" applyFill="1" applyBorder="1" applyAlignment="1">
      <alignment horizontal="left" vertical="center" wrapText="1"/>
    </xf>
    <xf numFmtId="0" fontId="7" fillId="9" borderId="37" xfId="0" applyFont="1" applyFill="1" applyBorder="1" applyAlignment="1">
      <alignment horizontal="left" vertical="center" wrapText="1"/>
    </xf>
    <xf numFmtId="0" fontId="7" fillId="0" borderId="36" xfId="0" applyFont="1" applyBorder="1" applyAlignment="1">
      <alignment horizontal="left" vertical="center" wrapText="1"/>
    </xf>
    <xf numFmtId="0" fontId="6" fillId="2" borderId="11" xfId="0" applyFont="1" applyFill="1" applyBorder="1" applyAlignment="1">
      <alignment horizontal="center" wrapText="1"/>
    </xf>
    <xf numFmtId="0" fontId="6" fillId="2" borderId="15" xfId="0" applyFont="1" applyFill="1" applyBorder="1" applyAlignment="1">
      <alignment horizontal="center" wrapText="1"/>
    </xf>
    <xf numFmtId="0" fontId="7" fillId="9" borderId="37" xfId="0" applyFont="1" applyFill="1" applyBorder="1" applyAlignment="1">
      <alignment horizontal="justify" vertical="center" wrapText="1"/>
    </xf>
    <xf numFmtId="0" fontId="7" fillId="9" borderId="12" xfId="0" applyFont="1" applyFill="1" applyBorder="1" applyAlignment="1">
      <alignment horizontal="justify" vertical="center" wrapText="1"/>
    </xf>
    <xf numFmtId="0" fontId="7" fillId="0" borderId="38" xfId="0" applyFont="1" applyBorder="1" applyAlignment="1">
      <alignment horizontal="left" vertical="center" wrapText="1"/>
    </xf>
    <xf numFmtId="0" fontId="7" fillId="0" borderId="30" xfId="0" applyFont="1" applyBorder="1" applyAlignment="1">
      <alignment horizontal="left" vertical="center" wrapText="1"/>
    </xf>
    <xf numFmtId="0" fontId="7" fillId="8" borderId="36" xfId="0" applyFont="1" applyFill="1" applyBorder="1" applyAlignment="1">
      <alignment horizontal="left" vertical="center" wrapText="1"/>
    </xf>
    <xf numFmtId="0" fontId="7" fillId="0" borderId="33" xfId="0" applyFont="1" applyBorder="1" applyAlignment="1">
      <alignment horizontal="left" vertical="center" wrapText="1"/>
    </xf>
    <xf numFmtId="0" fontId="6" fillId="14" borderId="12" xfId="0" applyFont="1" applyFill="1" applyBorder="1" applyAlignment="1">
      <alignment horizontal="center" vertical="center" wrapText="1"/>
    </xf>
    <xf numFmtId="0" fontId="22" fillId="0" borderId="7" xfId="0" applyFont="1" applyBorder="1" applyAlignment="1">
      <alignment horizontal="left" vertical="center" wrapText="1"/>
    </xf>
    <xf numFmtId="0" fontId="22" fillId="0" borderId="7" xfId="0" applyFont="1" applyBorder="1" applyAlignment="1">
      <alignment vertical="center" wrapText="1"/>
    </xf>
    <xf numFmtId="0" fontId="7" fillId="9" borderId="7" xfId="0" applyFont="1" applyFill="1" applyBorder="1" applyAlignment="1">
      <alignment horizontal="left" vertical="center" wrapText="1"/>
    </xf>
    <xf numFmtId="0" fontId="7" fillId="9" borderId="0" xfId="0" applyFont="1" applyFill="1" applyAlignment="1">
      <alignment horizontal="left" vertical="center" wrapText="1"/>
    </xf>
    <xf numFmtId="0" fontId="2" fillId="0" borderId="12" xfId="0" applyFont="1" applyBorder="1" applyAlignment="1">
      <alignment horizontal="center" vertical="center"/>
    </xf>
    <xf numFmtId="0" fontId="13" fillId="8" borderId="36" xfId="0" applyFont="1" applyFill="1" applyBorder="1" applyAlignment="1">
      <alignment horizontal="left" vertical="center" wrapText="1"/>
    </xf>
    <xf numFmtId="9" fontId="27" fillId="5" borderId="54" xfId="1" applyFont="1" applyFill="1" applyBorder="1" applyAlignment="1" applyProtection="1">
      <alignment horizontal="center" vertical="center"/>
      <protection locked="0"/>
    </xf>
    <xf numFmtId="0" fontId="27" fillId="5" borderId="68" xfId="1" applyNumberFormat="1" applyFont="1" applyFill="1" applyBorder="1" applyAlignment="1" applyProtection="1">
      <alignment horizontal="center" vertical="center"/>
      <protection locked="0"/>
    </xf>
    <xf numFmtId="0" fontId="7" fillId="11" borderId="2" xfId="0" applyFont="1" applyFill="1" applyBorder="1" applyAlignment="1">
      <alignment horizontal="left" vertical="center" wrapText="1"/>
    </xf>
    <xf numFmtId="0" fontId="7" fillId="5" borderId="3" xfId="0" applyFont="1" applyFill="1" applyBorder="1" applyAlignment="1">
      <alignment horizontal="left" vertical="center" wrapText="1"/>
    </xf>
    <xf numFmtId="0" fontId="39" fillId="33" borderId="76" xfId="0" applyFont="1" applyFill="1" applyBorder="1" applyAlignment="1">
      <alignment horizontal="center" vertical="center" wrapText="1"/>
    </xf>
    <xf numFmtId="0" fontId="39" fillId="33" borderId="77" xfId="0" applyFont="1" applyFill="1" applyBorder="1" applyAlignment="1">
      <alignment horizontal="center" vertical="center" wrapText="1"/>
    </xf>
    <xf numFmtId="0" fontId="39" fillId="34" borderId="79" xfId="0" applyFont="1" applyFill="1" applyBorder="1" applyAlignment="1">
      <alignment vertical="center" wrapText="1"/>
    </xf>
    <xf numFmtId="9" fontId="39" fillId="34" borderId="79" xfId="0" applyNumberFormat="1" applyFont="1" applyFill="1" applyBorder="1" applyAlignment="1">
      <alignment horizontal="center" vertical="center" wrapText="1"/>
    </xf>
    <xf numFmtId="9" fontId="39" fillId="34" borderId="79" xfId="1" applyFont="1" applyFill="1" applyBorder="1" applyAlignment="1">
      <alignment horizontal="center" vertical="center" wrapText="1"/>
    </xf>
    <xf numFmtId="0" fontId="39" fillId="33" borderId="80" xfId="0" applyFont="1" applyFill="1" applyBorder="1" applyAlignment="1">
      <alignment horizontal="center" vertical="center" wrapText="1"/>
    </xf>
    <xf numFmtId="0" fontId="0" fillId="0" borderId="81" xfId="0" applyBorder="1"/>
    <xf numFmtId="0" fontId="0" fillId="0" borderId="82" xfId="0" applyBorder="1"/>
    <xf numFmtId="9" fontId="27" fillId="5" borderId="89" xfId="1" applyFont="1" applyFill="1" applyBorder="1" applyAlignment="1" applyProtection="1">
      <alignment horizontal="center" vertical="center"/>
      <protection locked="0"/>
    </xf>
    <xf numFmtId="9" fontId="27" fillId="5" borderId="0" xfId="1" applyFont="1" applyFill="1" applyBorder="1" applyAlignment="1" applyProtection="1">
      <alignment horizontal="center" vertical="center"/>
      <protection locked="0"/>
    </xf>
    <xf numFmtId="0" fontId="27" fillId="5" borderId="89" xfId="1" applyNumberFormat="1" applyFont="1" applyFill="1" applyBorder="1" applyAlignment="1" applyProtection="1">
      <alignment horizontal="center" vertical="center"/>
      <protection locked="0"/>
    </xf>
    <xf numFmtId="0" fontId="7" fillId="9" borderId="89" xfId="0" applyFont="1" applyFill="1" applyBorder="1" applyAlignment="1">
      <alignment horizontal="left" vertical="center" wrapText="1"/>
    </xf>
    <xf numFmtId="0" fontId="40" fillId="34" borderId="0" xfId="0" applyFont="1" applyFill="1" applyAlignment="1">
      <alignment horizontal="center" vertical="center" wrapText="1"/>
    </xf>
    <xf numFmtId="0" fontId="7" fillId="11" borderId="2" xfId="0" applyFont="1" applyFill="1" applyBorder="1" applyAlignment="1">
      <alignment horizontal="left" wrapText="1"/>
    </xf>
    <xf numFmtId="9" fontId="41" fillId="0" borderId="0" xfId="0" applyNumberFormat="1" applyFont="1" applyAlignment="1">
      <alignment wrapText="1"/>
    </xf>
    <xf numFmtId="9" fontId="0" fillId="0" borderId="0" xfId="0" applyNumberFormat="1"/>
    <xf numFmtId="9" fontId="39" fillId="5" borderId="0" xfId="0" applyNumberFormat="1" applyFont="1" applyFill="1" applyAlignment="1">
      <alignment horizontal="center" vertical="center" wrapText="1"/>
    </xf>
    <xf numFmtId="0" fontId="6" fillId="6" borderId="89" xfId="0" applyFont="1" applyFill="1" applyBorder="1" applyAlignment="1">
      <alignment horizontal="center" vertical="center" wrapText="1"/>
    </xf>
    <xf numFmtId="0" fontId="7" fillId="9" borderId="110" xfId="0" applyFont="1" applyFill="1" applyBorder="1" applyAlignment="1">
      <alignment horizontal="left" vertical="center" wrapText="1"/>
    </xf>
    <xf numFmtId="0" fontId="6" fillId="9" borderId="107" xfId="0" applyFont="1" applyFill="1" applyBorder="1" applyAlignment="1">
      <alignment horizontal="left" vertical="center" wrapText="1"/>
    </xf>
    <xf numFmtId="0" fontId="7" fillId="0" borderId="107" xfId="0" applyFont="1" applyBorder="1" applyAlignment="1">
      <alignment horizontal="center" vertical="center" wrapText="1"/>
    </xf>
    <xf numFmtId="9" fontId="7" fillId="0" borderId="107" xfId="1" applyFont="1" applyFill="1" applyBorder="1" applyAlignment="1" applyProtection="1">
      <alignment horizontal="center" vertical="center" wrapText="1"/>
    </xf>
    <xf numFmtId="0" fontId="7" fillId="0" borderId="107" xfId="0" applyFont="1" applyBorder="1" applyAlignment="1">
      <alignment horizontal="left" vertical="center" wrapText="1"/>
    </xf>
    <xf numFmtId="0" fontId="7" fillId="0" borderId="107" xfId="0" applyFont="1" applyBorder="1" applyAlignment="1">
      <alignment horizontal="justify" vertical="center" wrapText="1"/>
    </xf>
    <xf numFmtId="0" fontId="7" fillId="8" borderId="107" xfId="0" applyFont="1" applyFill="1" applyBorder="1" applyAlignment="1">
      <alignment horizontal="left" vertical="center" wrapText="1"/>
    </xf>
    <xf numFmtId="0" fontId="7" fillId="5" borderId="107" xfId="0" applyFont="1" applyFill="1" applyBorder="1" applyAlignment="1">
      <alignment horizontal="left" vertical="center" wrapText="1"/>
    </xf>
    <xf numFmtId="0" fontId="7" fillId="9" borderId="107" xfId="0" applyFont="1" applyFill="1" applyBorder="1" applyAlignment="1">
      <alignment horizontal="justify" vertical="center" wrapText="1"/>
    </xf>
    <xf numFmtId="0" fontId="7" fillId="8" borderId="89" xfId="0" applyFont="1" applyFill="1" applyBorder="1" applyAlignment="1">
      <alignment horizontal="left" vertical="center" wrapText="1"/>
    </xf>
    <xf numFmtId="0" fontId="7" fillId="9" borderId="96" xfId="0" applyFont="1" applyFill="1" applyBorder="1" applyAlignment="1">
      <alignment horizontal="left" vertical="center" wrapText="1"/>
    </xf>
    <xf numFmtId="0" fontId="7" fillId="9" borderId="115" xfId="0" applyFont="1" applyFill="1" applyBorder="1" applyAlignment="1">
      <alignment horizontal="left" vertical="center" wrapText="1"/>
    </xf>
    <xf numFmtId="0" fontId="7" fillId="9" borderId="116" xfId="0" applyFont="1" applyFill="1" applyBorder="1" applyAlignment="1">
      <alignment horizontal="left" vertical="center" wrapText="1"/>
    </xf>
    <xf numFmtId="0" fontId="7" fillId="9" borderId="107" xfId="0" applyFont="1" applyFill="1" applyBorder="1" applyAlignment="1">
      <alignment horizontal="left" vertical="center" wrapText="1"/>
    </xf>
    <xf numFmtId="0" fontId="7" fillId="9" borderId="107" xfId="0" applyFont="1" applyFill="1" applyBorder="1" applyAlignment="1">
      <alignment vertical="center"/>
    </xf>
    <xf numFmtId="0" fontId="7" fillId="0" borderId="89" xfId="0" applyFont="1" applyBorder="1" applyAlignment="1">
      <alignment horizontal="center" vertical="center" wrapText="1"/>
    </xf>
    <xf numFmtId="0" fontId="7" fillId="0" borderId="89" xfId="0" applyFont="1" applyBorder="1" applyAlignment="1">
      <alignment vertical="center" wrapText="1"/>
    </xf>
    <xf numFmtId="0" fontId="7" fillId="0" borderId="89" xfId="0" applyFont="1" applyBorder="1" applyAlignment="1">
      <alignment horizontal="left" vertical="center" wrapText="1"/>
    </xf>
    <xf numFmtId="0" fontId="7" fillId="8" borderId="109" xfId="0" applyFont="1" applyFill="1" applyBorder="1" applyAlignment="1">
      <alignment horizontal="left" vertical="center" wrapText="1"/>
    </xf>
    <xf numFmtId="0" fontId="7" fillId="8" borderId="109" xfId="0" applyFont="1" applyFill="1" applyBorder="1" applyAlignment="1">
      <alignment vertical="center" wrapText="1"/>
    </xf>
    <xf numFmtId="0" fontId="7" fillId="8" borderId="109" xfId="0" applyFont="1" applyFill="1" applyBorder="1" applyAlignment="1">
      <alignment horizontal="justify" vertical="center"/>
    </xf>
    <xf numFmtId="0" fontId="7" fillId="0" borderId="118" xfId="0" applyFont="1" applyBorder="1" applyAlignment="1">
      <alignment horizontal="left" vertical="center" wrapText="1"/>
    </xf>
    <xf numFmtId="0" fontId="7" fillId="0" borderId="111" xfId="0" applyFont="1" applyBorder="1" applyAlignment="1">
      <alignment horizontal="left" vertical="center" wrapText="1"/>
    </xf>
    <xf numFmtId="0" fontId="7" fillId="0" borderId="109" xfId="0" applyFont="1" applyBorder="1" applyAlignment="1">
      <alignment horizontal="left" vertical="center" wrapText="1"/>
    </xf>
    <xf numFmtId="0" fontId="7" fillId="9" borderId="119" xfId="0" applyFont="1" applyFill="1" applyBorder="1" applyAlignment="1">
      <alignment horizontal="left" vertical="center" wrapText="1"/>
    </xf>
    <xf numFmtId="0" fontId="7" fillId="8" borderId="120" xfId="0" applyFont="1" applyFill="1" applyBorder="1" applyAlignment="1">
      <alignment horizontal="justify" vertical="center" wrapText="1"/>
    </xf>
    <xf numFmtId="0" fontId="7" fillId="8" borderId="119" xfId="0" applyFont="1" applyFill="1" applyBorder="1" applyAlignment="1">
      <alignment horizontal="left" vertical="center" wrapText="1"/>
    </xf>
    <xf numFmtId="0" fontId="7" fillId="0" borderId="109" xfId="0" applyFont="1" applyBorder="1" applyAlignment="1">
      <alignment horizontal="justify" vertical="center" wrapText="1"/>
    </xf>
    <xf numFmtId="0" fontId="7" fillId="6" borderId="89" xfId="4" applyFont="1" applyFill="1" applyBorder="1" applyAlignment="1">
      <alignment vertical="top" wrapText="1"/>
    </xf>
    <xf numFmtId="0" fontId="7" fillId="0" borderId="0" xfId="4" applyFont="1" applyAlignment="1">
      <alignment vertical="top" wrapText="1"/>
    </xf>
    <xf numFmtId="0" fontId="21" fillId="0" borderId="0" xfId="2" applyFont="1" applyAlignment="1">
      <alignment vertical="center" wrapText="1"/>
    </xf>
    <xf numFmtId="0" fontId="11" fillId="8" borderId="107" xfId="0" applyFont="1" applyFill="1" applyBorder="1" applyAlignment="1">
      <alignment horizontal="left" vertical="center" wrapText="1"/>
    </xf>
    <xf numFmtId="0" fontId="7" fillId="0" borderId="0" xfId="0" applyFont="1" applyAlignment="1">
      <alignment vertical="center" wrapText="1"/>
    </xf>
    <xf numFmtId="0" fontId="7" fillId="0" borderId="125" xfId="0" applyFont="1" applyBorder="1" applyAlignment="1">
      <alignment vertical="center" wrapText="1"/>
    </xf>
    <xf numFmtId="9" fontId="7" fillId="0" borderId="89" xfId="4" applyNumberFormat="1" applyFont="1" applyBorder="1" applyAlignment="1">
      <alignment horizontal="center" vertical="center"/>
    </xf>
    <xf numFmtId="0" fontId="7" fillId="5" borderId="108" xfId="0" applyFont="1" applyFill="1" applyBorder="1" applyAlignment="1">
      <alignment horizontal="center" vertical="center" wrapText="1"/>
    </xf>
    <xf numFmtId="0" fontId="7" fillId="0" borderId="127" xfId="0" applyFont="1" applyBorder="1" applyAlignment="1">
      <alignment horizontal="left" vertical="center" wrapText="1"/>
    </xf>
    <xf numFmtId="0" fontId="7" fillId="5" borderId="127" xfId="0" applyFont="1" applyFill="1" applyBorder="1" applyAlignment="1">
      <alignment vertical="center" wrapText="1"/>
    </xf>
    <xf numFmtId="0" fontId="7" fillId="0" borderId="108" xfId="0" applyFont="1" applyBorder="1" applyAlignment="1">
      <alignment horizontal="center"/>
    </xf>
    <xf numFmtId="0" fontId="7" fillId="5" borderId="127" xfId="0" applyFont="1" applyFill="1" applyBorder="1" applyAlignment="1">
      <alignment horizontal="left" vertical="center" wrapText="1"/>
    </xf>
    <xf numFmtId="0" fontId="7" fillId="7" borderId="125" xfId="0" applyFont="1" applyFill="1" applyBorder="1" applyAlignment="1">
      <alignment horizontal="justify" vertical="center" wrapText="1"/>
    </xf>
    <xf numFmtId="0" fontId="7" fillId="5" borderId="131" xfId="0" applyFont="1" applyFill="1" applyBorder="1" applyAlignment="1">
      <alignment horizontal="justify" vertical="center" wrapText="1"/>
    </xf>
    <xf numFmtId="9" fontId="7" fillId="7" borderId="108" xfId="4" applyNumberFormat="1" applyFont="1" applyFill="1" applyBorder="1" applyAlignment="1">
      <alignment horizontal="center" vertical="center" wrapText="1"/>
    </xf>
    <xf numFmtId="0" fontId="7" fillId="0" borderId="125" xfId="0" applyFont="1" applyBorder="1" applyAlignment="1">
      <alignment horizontal="left" vertical="center" wrapText="1"/>
    </xf>
    <xf numFmtId="0" fontId="7" fillId="5" borderId="131" xfId="0" applyFont="1" applyFill="1" applyBorder="1" applyAlignment="1">
      <alignment horizontal="left" vertical="center" wrapText="1"/>
    </xf>
    <xf numFmtId="0" fontId="7" fillId="0" borderId="125" xfId="0" applyFont="1" applyBorder="1" applyAlignment="1">
      <alignment horizontal="justify" vertical="center" wrapText="1"/>
    </xf>
    <xf numFmtId="0" fontId="7" fillId="0" borderId="131" xfId="0" applyFont="1" applyBorder="1" applyAlignment="1">
      <alignment horizontal="left" vertical="center" wrapText="1"/>
    </xf>
    <xf numFmtId="0" fontId="7" fillId="7" borderId="89" xfId="0" applyFont="1" applyFill="1" applyBorder="1" applyAlignment="1">
      <alignment vertical="center" wrapText="1"/>
    </xf>
    <xf numFmtId="0" fontId="7" fillId="17" borderId="108" xfId="4" applyFont="1" applyFill="1" applyBorder="1" applyAlignment="1">
      <alignment horizontal="center" vertical="top" wrapText="1"/>
    </xf>
    <xf numFmtId="0" fontId="7" fillId="17" borderId="108" xfId="4" applyFont="1" applyFill="1" applyBorder="1" applyAlignment="1">
      <alignment horizontal="center" vertical="top"/>
    </xf>
    <xf numFmtId="0" fontId="7" fillId="5" borderId="125" xfId="0" applyFont="1" applyFill="1" applyBorder="1" applyAlignment="1">
      <alignment horizontal="left" vertical="center" wrapText="1"/>
    </xf>
    <xf numFmtId="0" fontId="7" fillId="11" borderId="131" xfId="0" applyFont="1" applyFill="1" applyBorder="1" applyAlignment="1">
      <alignment vertical="center" wrapText="1"/>
    </xf>
    <xf numFmtId="0" fontId="6" fillId="11" borderId="108" xfId="0" applyFont="1" applyFill="1" applyBorder="1" applyAlignment="1">
      <alignment horizontal="left" vertical="center" wrapText="1"/>
    </xf>
    <xf numFmtId="9" fontId="7" fillId="11" borderId="108" xfId="4" applyNumberFormat="1" applyFont="1" applyFill="1" applyBorder="1" applyAlignment="1">
      <alignment horizontal="center" vertical="center"/>
    </xf>
    <xf numFmtId="0" fontId="7" fillId="8" borderId="89" xfId="0" applyFont="1" applyFill="1" applyBorder="1" applyAlignment="1">
      <alignment vertical="center" wrapText="1"/>
    </xf>
    <xf numFmtId="0" fontId="7" fillId="0" borderId="89" xfId="0" applyFont="1" applyBorder="1" applyAlignment="1">
      <alignment horizontal="justify" vertical="center" wrapText="1"/>
    </xf>
    <xf numFmtId="0" fontId="7" fillId="9" borderId="89" xfId="0" applyFont="1" applyFill="1" applyBorder="1" applyAlignment="1">
      <alignment vertical="center" wrapText="1"/>
    </xf>
    <xf numFmtId="0" fontId="7" fillId="9" borderId="89" xfId="0" applyFont="1" applyFill="1" applyBorder="1" applyAlignment="1">
      <alignment vertical="center"/>
    </xf>
    <xf numFmtId="0" fontId="7" fillId="0" borderId="131" xfId="0" applyFont="1" applyBorder="1" applyAlignment="1">
      <alignment vertical="center" wrapText="1"/>
    </xf>
    <xf numFmtId="0" fontId="6" fillId="6" borderId="106" xfId="0" applyFont="1" applyFill="1" applyBorder="1" applyAlignment="1">
      <alignment horizontal="center" vertical="center" wrapText="1"/>
    </xf>
    <xf numFmtId="0" fontId="6" fillId="3" borderId="106" xfId="0" applyFont="1" applyFill="1" applyBorder="1" applyAlignment="1">
      <alignment horizontal="center" vertical="center" wrapText="1"/>
    </xf>
    <xf numFmtId="0" fontId="7" fillId="5" borderId="106" xfId="12" applyFont="1" applyFill="1" applyBorder="1" applyAlignment="1">
      <alignment horizontal="left" vertical="center" wrapText="1"/>
    </xf>
    <xf numFmtId="0" fontId="7" fillId="0" borderId="106" xfId="0" applyFont="1" applyBorder="1" applyAlignment="1">
      <alignment horizontal="left" vertical="center" wrapText="1"/>
    </xf>
    <xf numFmtId="0" fontId="7" fillId="0" borderId="106" xfId="0" applyFont="1" applyBorder="1" applyAlignment="1">
      <alignment horizontal="justify" vertical="center"/>
    </xf>
    <xf numFmtId="0" fontId="7" fillId="0" borderId="106" xfId="12" applyFont="1" applyBorder="1" applyAlignment="1">
      <alignment horizontal="left" vertical="center" wrapText="1"/>
    </xf>
    <xf numFmtId="0" fontId="7" fillId="11" borderId="106" xfId="12" applyFont="1" applyFill="1" applyBorder="1" applyAlignment="1">
      <alignment horizontal="left" vertical="center" wrapText="1"/>
    </xf>
    <xf numFmtId="0" fontId="7" fillId="0" borderId="110" xfId="0" applyFont="1" applyBorder="1" applyAlignment="1">
      <alignment horizontal="left" vertical="center" wrapText="1"/>
    </xf>
    <xf numFmtId="0" fontId="7" fillId="0" borderId="110" xfId="0" applyFont="1" applyBorder="1" applyAlignment="1">
      <alignment vertical="center" wrapText="1"/>
    </xf>
    <xf numFmtId="0" fontId="7" fillId="8" borderId="1" xfId="9" applyFont="1" applyFill="1" applyBorder="1" applyAlignment="1">
      <alignment horizontal="left" vertical="center" wrapText="1"/>
    </xf>
    <xf numFmtId="0" fontId="7" fillId="0" borderId="1" xfId="0" applyFont="1" applyBorder="1" applyAlignment="1">
      <alignment vertical="center" wrapText="1"/>
    </xf>
    <xf numFmtId="0" fontId="7" fillId="8" borderId="1" xfId="0" applyFont="1" applyFill="1" applyBorder="1" applyAlignment="1">
      <alignment horizontal="left" vertical="center" wrapText="1"/>
    </xf>
    <xf numFmtId="0" fontId="7" fillId="0" borderId="1" xfId="0" applyFont="1" applyBorder="1" applyAlignment="1">
      <alignment vertical="center"/>
    </xf>
    <xf numFmtId="0" fontId="7" fillId="0" borderId="137" xfId="0" applyFont="1" applyBorder="1" applyAlignment="1">
      <alignment horizontal="left" vertical="center" wrapText="1"/>
    </xf>
    <xf numFmtId="0" fontId="7" fillId="0" borderId="89" xfId="0" applyFont="1" applyBorder="1" applyAlignment="1">
      <alignment vertical="center"/>
    </xf>
    <xf numFmtId="0" fontId="7" fillId="0" borderId="89" xfId="0" applyFont="1" applyBorder="1" applyAlignment="1">
      <alignment horizontal="left" vertical="center"/>
    </xf>
    <xf numFmtId="0" fontId="7" fillId="0" borderId="89" xfId="3" applyFont="1" applyBorder="1" applyAlignment="1">
      <alignment vertical="center" wrapText="1"/>
    </xf>
    <xf numFmtId="0" fontId="7" fillId="8" borderId="89" xfId="0" applyFont="1" applyFill="1" applyBorder="1" applyAlignment="1">
      <alignment horizontal="justify" vertical="center"/>
    </xf>
    <xf numFmtId="0" fontId="7" fillId="8" borderId="89" xfId="0" applyFont="1" applyFill="1" applyBorder="1" applyAlignment="1">
      <alignment horizontal="justify" vertical="center" wrapText="1"/>
    </xf>
    <xf numFmtId="0" fontId="11" fillId="0" borderId="89" xfId="0" applyFont="1" applyBorder="1" applyAlignment="1">
      <alignment vertical="center" wrapText="1"/>
    </xf>
    <xf numFmtId="0" fontId="7" fillId="8" borderId="110" xfId="0" applyFont="1" applyFill="1" applyBorder="1" applyAlignment="1">
      <alignment horizontal="justify" vertical="center" wrapText="1"/>
    </xf>
    <xf numFmtId="0" fontId="7" fillId="8" borderId="1" xfId="0" applyFont="1" applyFill="1" applyBorder="1" applyAlignment="1">
      <alignment horizontal="justify" vertical="center" wrapText="1"/>
    </xf>
    <xf numFmtId="0" fontId="7" fillId="0" borderId="1" xfId="0" applyFont="1" applyBorder="1" applyAlignment="1">
      <alignment horizontal="left" vertical="center" wrapText="1"/>
    </xf>
    <xf numFmtId="0" fontId="7" fillId="8" borderId="139" xfId="0" applyFont="1" applyFill="1" applyBorder="1" applyAlignment="1">
      <alignment horizontal="justify" vertical="center" wrapText="1"/>
    </xf>
    <xf numFmtId="0" fontId="7" fillId="0" borderId="139" xfId="0" applyFont="1" applyBorder="1" applyAlignment="1">
      <alignment horizontal="left" vertical="center" wrapText="1"/>
    </xf>
    <xf numFmtId="0" fontId="7" fillId="8" borderId="110" xfId="0" applyFont="1" applyFill="1" applyBorder="1" applyAlignment="1">
      <alignment horizontal="justify" vertical="center"/>
    </xf>
    <xf numFmtId="0" fontId="7" fillId="9" borderId="1" xfId="0" applyFont="1" applyFill="1" applyBorder="1" applyAlignment="1">
      <alignment horizontal="left" vertical="center" wrapText="1"/>
    </xf>
    <xf numFmtId="0" fontId="7" fillId="8" borderId="1" xfId="0" applyFont="1" applyFill="1" applyBorder="1" applyAlignment="1">
      <alignment horizontal="justify" vertical="center"/>
    </xf>
    <xf numFmtId="0" fontId="7" fillId="9" borderId="139" xfId="0" applyFont="1" applyFill="1" applyBorder="1" applyAlignment="1">
      <alignment horizontal="left" vertical="center" wrapText="1"/>
    </xf>
    <xf numFmtId="0" fontId="6" fillId="3" borderId="1" xfId="3" applyFont="1" applyFill="1" applyBorder="1" applyAlignment="1">
      <alignment horizontal="center" vertical="center" wrapText="1"/>
    </xf>
    <xf numFmtId="0" fontId="7" fillId="8" borderId="0" xfId="0" applyFont="1" applyFill="1" applyAlignment="1">
      <alignment horizontal="justify" vertical="center"/>
    </xf>
    <xf numFmtId="0" fontId="7" fillId="2" borderId="143" xfId="4" applyFont="1" applyFill="1" applyBorder="1" applyAlignment="1">
      <alignment vertical="top" wrapText="1"/>
    </xf>
    <xf numFmtId="0" fontId="7" fillId="2" borderId="100" xfId="4" applyFont="1" applyFill="1" applyBorder="1" applyAlignment="1">
      <alignment vertical="top" wrapText="1"/>
    </xf>
    <xf numFmtId="0" fontId="11" fillId="0" borderId="89" xfId="0" applyFont="1" applyBorder="1" applyAlignment="1">
      <alignment horizontal="left" vertical="center" wrapText="1"/>
    </xf>
    <xf numFmtId="0" fontId="7" fillId="2" borderId="25" xfId="4" applyFont="1" applyFill="1" applyBorder="1" applyAlignment="1">
      <alignment vertical="top" wrapText="1"/>
    </xf>
    <xf numFmtId="0" fontId="7" fillId="7" borderId="141" xfId="12" applyFont="1" applyFill="1" applyBorder="1" applyAlignment="1">
      <alignment horizontal="left" vertical="center" wrapText="1"/>
    </xf>
    <xf numFmtId="0" fontId="7" fillId="5" borderId="110" xfId="0" applyFont="1" applyFill="1" applyBorder="1" applyAlignment="1">
      <alignment horizontal="left" vertical="center" wrapText="1"/>
    </xf>
    <xf numFmtId="0" fontId="7" fillId="5" borderId="25" xfId="0" applyFont="1" applyFill="1" applyBorder="1" applyAlignment="1">
      <alignment horizontal="left" vertical="center"/>
    </xf>
    <xf numFmtId="0" fontId="7" fillId="9" borderId="146" xfId="0" applyFont="1" applyFill="1" applyBorder="1" applyAlignment="1">
      <alignment horizontal="left" vertical="center" wrapText="1"/>
    </xf>
    <xf numFmtId="0" fontId="7" fillId="5" borderId="146" xfId="0" applyFont="1" applyFill="1" applyBorder="1" applyAlignment="1">
      <alignment horizontal="left" vertical="center" wrapText="1"/>
    </xf>
    <xf numFmtId="0" fontId="6" fillId="3" borderId="110" xfId="3" applyFont="1" applyFill="1" applyBorder="1" applyAlignment="1">
      <alignment horizontal="center" vertical="center" wrapText="1"/>
    </xf>
    <xf numFmtId="0" fontId="7" fillId="11" borderId="158" xfId="4" applyFont="1" applyFill="1" applyBorder="1" applyAlignment="1">
      <alignment horizontal="justify" vertical="center" wrapText="1"/>
    </xf>
    <xf numFmtId="0" fontId="7" fillId="0" borderId="146" xfId="5" applyFont="1" applyBorder="1" applyAlignment="1">
      <alignment horizontal="left" vertical="center"/>
    </xf>
    <xf numFmtId="0" fontId="7" fillId="7" borderId="158" xfId="4" applyFont="1" applyFill="1" applyBorder="1" applyAlignment="1">
      <alignment horizontal="left" vertical="center" wrapText="1"/>
    </xf>
    <xf numFmtId="0" fontId="7" fillId="0" borderId="146" xfId="5" applyFont="1" applyBorder="1" applyAlignment="1">
      <alignment horizontal="left" vertical="center" wrapText="1"/>
    </xf>
    <xf numFmtId="0" fontId="7" fillId="7" borderId="158" xfId="4" applyFont="1" applyFill="1" applyBorder="1" applyAlignment="1">
      <alignment horizontal="justify" vertical="center" wrapText="1"/>
    </xf>
    <xf numFmtId="0" fontId="7" fillId="5" borderId="159" xfId="0" applyFont="1" applyFill="1" applyBorder="1" applyAlignment="1">
      <alignment horizontal="left" vertical="center" wrapText="1"/>
    </xf>
    <xf numFmtId="0" fontId="7" fillId="11" borderId="157" xfId="0" applyFont="1" applyFill="1" applyBorder="1" applyAlignment="1">
      <alignment vertical="center" wrapText="1"/>
    </xf>
    <xf numFmtId="0" fontId="7" fillId="11" borderId="146" xfId="0" applyFont="1" applyFill="1" applyBorder="1" applyAlignment="1">
      <alignment vertical="center" wrapText="1"/>
    </xf>
    <xf numFmtId="0" fontId="6" fillId="11" borderId="146" xfId="0" applyFont="1" applyFill="1" applyBorder="1" applyAlignment="1">
      <alignment horizontal="left" vertical="center" wrapText="1"/>
    </xf>
    <xf numFmtId="0" fontId="7" fillId="5" borderId="146" xfId="0" applyFont="1" applyFill="1" applyBorder="1" applyAlignment="1">
      <alignment horizontal="center" vertical="center" wrapText="1"/>
    </xf>
    <xf numFmtId="0" fontId="7" fillId="11" borderId="146" xfId="4" applyFont="1" applyFill="1" applyBorder="1" applyAlignment="1">
      <alignment horizontal="center" vertical="center"/>
    </xf>
    <xf numFmtId="0" fontId="7" fillId="9" borderId="146" xfId="0" applyFont="1" applyFill="1" applyBorder="1" applyAlignment="1">
      <alignment horizontal="center" vertical="center" wrapText="1"/>
    </xf>
    <xf numFmtId="0" fontId="7" fillId="20" borderId="146" xfId="4" applyFont="1" applyFill="1" applyBorder="1" applyAlignment="1">
      <alignment horizontal="center" vertical="top"/>
    </xf>
    <xf numFmtId="0" fontId="7" fillId="20" borderId="146" xfId="4" applyFont="1" applyFill="1" applyBorder="1" applyAlignment="1">
      <alignment horizontal="center" vertical="top" wrapText="1"/>
    </xf>
    <xf numFmtId="0" fontId="7" fillId="17" borderId="146" xfId="4" applyFont="1" applyFill="1" applyBorder="1" applyAlignment="1">
      <alignment horizontal="center" vertical="top" wrapText="1"/>
    </xf>
    <xf numFmtId="0" fontId="0" fillId="0" borderId="146" xfId="0" applyBorder="1"/>
    <xf numFmtId="0" fontId="39" fillId="34" borderId="79" xfId="0" applyFont="1" applyFill="1" applyBorder="1" applyAlignment="1">
      <alignment horizontal="center" vertical="center" wrapText="1"/>
    </xf>
    <xf numFmtId="0" fontId="0" fillId="0" borderId="0" xfId="0" applyProtection="1">
      <protection locked="0"/>
    </xf>
    <xf numFmtId="0" fontId="52" fillId="0" borderId="0" xfId="0" applyFont="1" applyProtection="1">
      <protection locked="0"/>
    </xf>
    <xf numFmtId="0" fontId="16" fillId="22" borderId="54" xfId="0" applyFont="1" applyFill="1" applyBorder="1" applyAlignment="1" applyProtection="1">
      <alignment horizontal="center" vertical="center"/>
      <protection locked="0"/>
    </xf>
    <xf numFmtId="0" fontId="25" fillId="19" borderId="54" xfId="0" applyFont="1" applyFill="1" applyBorder="1" applyAlignment="1" applyProtection="1">
      <alignment horizontal="center" vertical="center"/>
      <protection locked="0"/>
    </xf>
    <xf numFmtId="0" fontId="25" fillId="19" borderId="54" xfId="0" applyFont="1" applyFill="1" applyBorder="1" applyAlignment="1" applyProtection="1">
      <alignment horizontal="center" vertical="center" wrapText="1"/>
      <protection locked="0"/>
    </xf>
    <xf numFmtId="0" fontId="17" fillId="5" borderId="54" xfId="0" applyFont="1" applyFill="1" applyBorder="1" applyAlignment="1" applyProtection="1">
      <alignment horizontal="left" vertical="center" wrapText="1"/>
      <protection locked="0"/>
    </xf>
    <xf numFmtId="0" fontId="27" fillId="5" borderId="54" xfId="0" applyFont="1" applyFill="1" applyBorder="1" applyAlignment="1" applyProtection="1">
      <alignment horizontal="center" vertical="center" wrapText="1"/>
      <protection locked="0"/>
    </xf>
    <xf numFmtId="0" fontId="27" fillId="5" borderId="54" xfId="0" applyFont="1" applyFill="1" applyBorder="1" applyAlignment="1" applyProtection="1">
      <alignment horizontal="center" vertical="center"/>
      <protection locked="0"/>
    </xf>
    <xf numFmtId="0" fontId="27" fillId="5" borderId="54" xfId="0" applyFont="1" applyFill="1" applyBorder="1" applyAlignment="1" applyProtection="1">
      <alignment horizontal="left" vertical="center" wrapText="1"/>
      <protection locked="0"/>
    </xf>
    <xf numFmtId="9" fontId="28" fillId="5" borderId="54" xfId="16" applyFont="1" applyFill="1" applyBorder="1" applyAlignment="1" applyProtection="1">
      <alignment horizontal="center" vertical="center"/>
      <protection locked="0"/>
    </xf>
    <xf numFmtId="0" fontId="29" fillId="5" borderId="54" xfId="0" applyFont="1" applyFill="1" applyBorder="1" applyAlignment="1" applyProtection="1">
      <alignment horizontal="center" vertical="center"/>
      <protection locked="0"/>
    </xf>
    <xf numFmtId="0" fontId="25" fillId="5" borderId="54" xfId="0" applyFont="1" applyFill="1" applyBorder="1" applyAlignment="1" applyProtection="1">
      <alignment horizontal="left" vertical="center" wrapText="1"/>
      <protection locked="0"/>
    </xf>
    <xf numFmtId="9" fontId="28" fillId="5" borderId="89" xfId="16" applyFont="1" applyFill="1" applyBorder="1" applyAlignment="1" applyProtection="1">
      <alignment horizontal="center" vertical="center"/>
      <protection locked="0"/>
    </xf>
    <xf numFmtId="0" fontId="27" fillId="5" borderId="89" xfId="0" applyFont="1" applyFill="1" applyBorder="1" applyAlignment="1" applyProtection="1">
      <alignment horizontal="center" vertical="center" wrapText="1"/>
      <protection locked="0"/>
    </xf>
    <xf numFmtId="0" fontId="27" fillId="5" borderId="89" xfId="0" applyFont="1" applyFill="1" applyBorder="1" applyAlignment="1" applyProtection="1">
      <alignment horizontal="left" vertical="center" wrapText="1"/>
      <protection locked="0"/>
    </xf>
    <xf numFmtId="0" fontId="29" fillId="30" borderId="89" xfId="0" applyFont="1" applyFill="1" applyBorder="1" applyAlignment="1" applyProtection="1">
      <alignment horizontal="center" vertical="center"/>
      <protection locked="0"/>
    </xf>
    <xf numFmtId="0" fontId="17" fillId="5" borderId="89" xfId="0" applyFont="1" applyFill="1" applyBorder="1" applyAlignment="1" applyProtection="1">
      <alignment horizontal="left" vertical="center" wrapText="1"/>
      <protection locked="0"/>
    </xf>
    <xf numFmtId="0" fontId="27" fillId="5" borderId="89" xfId="0" applyFont="1" applyFill="1" applyBorder="1" applyAlignment="1" applyProtection="1">
      <alignment horizontal="center" vertical="center"/>
      <protection locked="0"/>
    </xf>
    <xf numFmtId="0" fontId="29" fillId="5" borderId="89" xfId="0" applyFont="1" applyFill="1" applyBorder="1" applyAlignment="1" applyProtection="1">
      <alignment horizontal="center" vertical="center"/>
      <protection locked="0"/>
    </xf>
    <xf numFmtId="0" fontId="27" fillId="0" borderId="89" xfId="0" applyFont="1" applyBorder="1" applyAlignment="1" applyProtection="1">
      <alignment horizontal="center" vertical="center" wrapText="1"/>
      <protection locked="0"/>
    </xf>
    <xf numFmtId="0" fontId="27" fillId="5" borderId="0" xfId="0" applyFont="1" applyFill="1" applyAlignment="1" applyProtection="1">
      <alignment horizontal="center" vertical="center" wrapText="1"/>
      <protection locked="0"/>
    </xf>
    <xf numFmtId="0" fontId="27" fillId="5" borderId="0" xfId="0" applyFont="1" applyFill="1" applyAlignment="1" applyProtection="1">
      <alignment horizontal="center" vertical="center"/>
      <protection locked="0"/>
    </xf>
    <xf numFmtId="0" fontId="27" fillId="5" borderId="0" xfId="0" applyFont="1" applyFill="1" applyAlignment="1" applyProtection="1">
      <alignment horizontal="left" vertical="center" wrapText="1"/>
      <protection locked="0"/>
    </xf>
    <xf numFmtId="0" fontId="27" fillId="5" borderId="0" xfId="1" applyNumberFormat="1" applyFont="1" applyFill="1" applyBorder="1" applyAlignment="1" applyProtection="1">
      <alignment horizontal="center" vertical="center"/>
      <protection locked="0"/>
    </xf>
    <xf numFmtId="9" fontId="28" fillId="5" borderId="0" xfId="1" applyFont="1" applyFill="1" applyBorder="1" applyAlignment="1" applyProtection="1">
      <alignment horizontal="center" vertical="center"/>
      <protection locked="0"/>
    </xf>
    <xf numFmtId="9" fontId="28" fillId="5" borderId="0" xfId="16" applyFont="1" applyFill="1" applyBorder="1" applyAlignment="1" applyProtection="1">
      <alignment horizontal="center" vertical="center"/>
      <protection locked="0"/>
    </xf>
    <xf numFmtId="0" fontId="29" fillId="5" borderId="0" xfId="0" applyFont="1" applyFill="1" applyAlignment="1" applyProtection="1">
      <alignment horizontal="center" vertical="center"/>
      <protection locked="0"/>
    </xf>
    <xf numFmtId="0" fontId="27" fillId="0" borderId="0" xfId="0" applyFont="1" applyAlignment="1" applyProtection="1">
      <alignment horizontal="center" vertical="center" wrapText="1"/>
      <protection locked="0"/>
    </xf>
    <xf numFmtId="0" fontId="16" fillId="22" borderId="54" xfId="0" applyFont="1" applyFill="1" applyBorder="1" applyAlignment="1" applyProtection="1">
      <alignment horizontal="center"/>
      <protection locked="0"/>
    </xf>
    <xf numFmtId="0" fontId="25" fillId="23" borderId="54" xfId="0" applyFont="1" applyFill="1" applyBorder="1" applyAlignment="1" applyProtection="1">
      <alignment horizontal="center" vertical="center" wrapText="1"/>
      <protection locked="0"/>
    </xf>
    <xf numFmtId="0" fontId="25" fillId="5" borderId="0" xfId="0" applyFont="1" applyFill="1" applyAlignment="1" applyProtection="1">
      <alignment horizontal="left" vertical="center" wrapText="1"/>
      <protection locked="0"/>
    </xf>
    <xf numFmtId="0" fontId="27" fillId="0" borderId="0" xfId="0" applyFont="1" applyAlignment="1" applyProtection="1">
      <alignment horizontal="left" vertical="center" wrapText="1"/>
      <protection locked="0"/>
    </xf>
    <xf numFmtId="0" fontId="25" fillId="23" borderId="7" xfId="0" applyFont="1" applyFill="1" applyBorder="1" applyAlignment="1" applyProtection="1">
      <alignment horizontal="center" vertical="center" wrapText="1"/>
      <protection locked="0"/>
    </xf>
    <xf numFmtId="3" fontId="27" fillId="0" borderId="89" xfId="0" applyNumberFormat="1" applyFont="1" applyBorder="1" applyAlignment="1" applyProtection="1">
      <alignment horizontal="center" vertical="center"/>
      <protection locked="0"/>
    </xf>
    <xf numFmtId="0" fontId="16" fillId="28" borderId="66" xfId="0" applyFont="1" applyFill="1" applyBorder="1" applyAlignment="1" applyProtection="1">
      <alignment horizontal="center" vertical="center" wrapText="1"/>
      <protection locked="0"/>
    </xf>
    <xf numFmtId="0" fontId="25" fillId="23" borderId="54" xfId="0" applyFont="1" applyFill="1" applyBorder="1" applyAlignment="1" applyProtection="1">
      <alignment horizontal="center" vertical="center"/>
      <protection locked="0"/>
    </xf>
    <xf numFmtId="0" fontId="27" fillId="0" borderId="67" xfId="0" applyFont="1" applyBorder="1" applyAlignment="1" applyProtection="1">
      <alignment horizontal="center" vertical="center" wrapText="1"/>
      <protection locked="0"/>
    </xf>
    <xf numFmtId="0" fontId="0" fillId="5" borderId="0" xfId="0" applyFill="1" applyProtection="1">
      <protection locked="0"/>
    </xf>
    <xf numFmtId="0" fontId="0" fillId="30" borderId="0" xfId="0" applyFill="1" applyProtection="1">
      <protection locked="0"/>
    </xf>
    <xf numFmtId="0" fontId="27" fillId="5" borderId="160" xfId="0" applyFont="1" applyFill="1" applyBorder="1" applyAlignment="1" applyProtection="1">
      <alignment horizontal="center" vertical="center" wrapText="1"/>
      <protection locked="0"/>
    </xf>
    <xf numFmtId="0" fontId="27" fillId="5" borderId="55" xfId="0" applyFont="1" applyFill="1" applyBorder="1" applyAlignment="1" applyProtection="1">
      <alignment horizontal="left" vertical="center" wrapText="1"/>
      <protection locked="0"/>
    </xf>
    <xf numFmtId="9" fontId="27" fillId="0" borderId="68" xfId="1" applyFont="1" applyFill="1" applyBorder="1" applyAlignment="1" applyProtection="1">
      <alignment horizontal="center" vertical="center"/>
      <protection locked="0"/>
    </xf>
    <xf numFmtId="0" fontId="27" fillId="5" borderId="68" xfId="0" applyFont="1" applyFill="1" applyBorder="1" applyAlignment="1" applyProtection="1">
      <alignment horizontal="center" vertical="center"/>
      <protection locked="0"/>
    </xf>
    <xf numFmtId="0" fontId="30" fillId="5" borderId="68" xfId="0" applyFont="1" applyFill="1" applyBorder="1" applyAlignment="1" applyProtection="1">
      <alignment horizontal="center" vertical="center"/>
      <protection locked="0"/>
    </xf>
    <xf numFmtId="0" fontId="27" fillId="5" borderId="68" xfId="0" applyFont="1" applyFill="1" applyBorder="1" applyAlignment="1" applyProtection="1">
      <alignment horizontal="center" vertical="center" wrapText="1"/>
      <protection locked="0"/>
    </xf>
    <xf numFmtId="0" fontId="27" fillId="5" borderId="68" xfId="0" applyFont="1" applyFill="1" applyBorder="1" applyAlignment="1" applyProtection="1">
      <alignment horizontal="left" vertical="center" wrapText="1"/>
      <protection locked="0"/>
    </xf>
    <xf numFmtId="9" fontId="27" fillId="0" borderId="89" xfId="1" applyFont="1" applyFill="1" applyBorder="1" applyAlignment="1" applyProtection="1">
      <alignment horizontal="center" vertical="center"/>
      <protection locked="0"/>
    </xf>
    <xf numFmtId="0" fontId="34" fillId="0" borderId="0" xfId="0" applyFont="1" applyAlignment="1" applyProtection="1">
      <alignment horizontal="center" wrapText="1"/>
      <protection locked="0"/>
    </xf>
    <xf numFmtId="0" fontId="2" fillId="0" borderId="0" xfId="0" applyFont="1" applyAlignment="1" applyProtection="1">
      <alignment wrapText="1"/>
      <protection locked="0"/>
    </xf>
    <xf numFmtId="0" fontId="35" fillId="0" borderId="0" xfId="0" applyFont="1" applyAlignment="1" applyProtection="1">
      <alignment horizontal="center" wrapText="1"/>
      <protection locked="0"/>
    </xf>
    <xf numFmtId="9" fontId="37" fillId="0" borderId="0" xfId="0" applyNumberFormat="1" applyFont="1" applyAlignment="1" applyProtection="1">
      <alignment wrapText="1"/>
      <protection locked="0"/>
    </xf>
    <xf numFmtId="0" fontId="30" fillId="0" borderId="0" xfId="0" applyFont="1" applyProtection="1">
      <protection locked="0"/>
    </xf>
    <xf numFmtId="9" fontId="0" fillId="0" borderId="0" xfId="0" applyNumberFormat="1" applyProtection="1">
      <protection locked="0"/>
    </xf>
    <xf numFmtId="0" fontId="23" fillId="0" borderId="89" xfId="0" applyFont="1" applyBorder="1" applyAlignment="1" applyProtection="1">
      <alignment horizontal="center"/>
      <protection locked="0"/>
    </xf>
    <xf numFmtId="0" fontId="42" fillId="0" borderId="89" xfId="0" applyFont="1" applyBorder="1" applyAlignment="1" applyProtection="1">
      <alignment horizontal="center" vertical="center"/>
      <protection locked="0"/>
    </xf>
    <xf numFmtId="0" fontId="43" fillId="0" borderId="89" xfId="0" applyFont="1" applyBorder="1" applyAlignment="1" applyProtection="1">
      <alignment horizontal="center" vertical="center"/>
      <protection locked="0"/>
    </xf>
    <xf numFmtId="9" fontId="23" fillId="32" borderId="89" xfId="0" applyNumberFormat="1" applyFont="1" applyFill="1" applyBorder="1" applyAlignment="1" applyProtection="1">
      <alignment wrapText="1"/>
      <protection locked="0"/>
    </xf>
    <xf numFmtId="0" fontId="45" fillId="5" borderId="89" xfId="0" applyFont="1" applyFill="1" applyBorder="1" applyAlignment="1" applyProtection="1">
      <alignment horizontal="center" vertical="center"/>
      <protection locked="0"/>
    </xf>
    <xf numFmtId="9" fontId="47" fillId="30" borderId="89" xfId="0" applyNumberFormat="1" applyFont="1" applyFill="1" applyBorder="1" applyAlignment="1" applyProtection="1">
      <alignment wrapText="1"/>
      <protection locked="0"/>
    </xf>
    <xf numFmtId="9" fontId="47" fillId="31" borderId="89" xfId="0" applyNumberFormat="1" applyFont="1" applyFill="1" applyBorder="1" applyAlignment="1" applyProtection="1">
      <alignment wrapText="1"/>
      <protection locked="0"/>
    </xf>
    <xf numFmtId="0" fontId="44" fillId="8" borderId="0" xfId="0" applyFont="1" applyFill="1" applyAlignment="1" applyProtection="1">
      <alignment horizontal="left"/>
      <protection locked="0"/>
    </xf>
    <xf numFmtId="9" fontId="24" fillId="0" borderId="89" xfId="0" applyNumberFormat="1" applyFont="1" applyBorder="1" applyAlignment="1" applyProtection="1">
      <alignment wrapText="1"/>
      <protection locked="0"/>
    </xf>
    <xf numFmtId="0" fontId="24" fillId="0" borderId="89" xfId="0" applyFont="1" applyBorder="1" applyAlignment="1" applyProtection="1">
      <alignment wrapText="1"/>
      <protection locked="0"/>
    </xf>
    <xf numFmtId="0" fontId="23" fillId="8" borderId="0" xfId="0" applyFont="1" applyFill="1" applyAlignment="1" applyProtection="1">
      <alignment horizontal="left"/>
      <protection locked="0"/>
    </xf>
    <xf numFmtId="0" fontId="44" fillId="8" borderId="0" xfId="0" applyFont="1" applyFill="1" applyAlignment="1" applyProtection="1">
      <alignment horizontal="center"/>
      <protection locked="0"/>
    </xf>
    <xf numFmtId="0" fontId="23" fillId="8" borderId="0" xfId="0" applyFont="1" applyFill="1" applyAlignment="1" applyProtection="1">
      <alignment horizontal="center"/>
      <protection locked="0"/>
    </xf>
    <xf numFmtId="0" fontId="30" fillId="0" borderId="0" xfId="0" applyFont="1" applyAlignment="1" applyProtection="1">
      <alignment horizontal="left"/>
      <protection locked="0"/>
    </xf>
    <xf numFmtId="0" fontId="44" fillId="8" borderId="0" xfId="0" applyFont="1" applyFill="1" applyProtection="1">
      <protection locked="0"/>
    </xf>
    <xf numFmtId="0" fontId="36" fillId="8" borderId="0" xfId="0" applyFont="1" applyFill="1" applyAlignment="1" applyProtection="1">
      <alignment horizontal="left"/>
      <protection locked="0"/>
    </xf>
    <xf numFmtId="0" fontId="38" fillId="8" borderId="0" xfId="0" applyFont="1" applyFill="1" applyAlignment="1" applyProtection="1">
      <alignment horizontal="left"/>
      <protection locked="0"/>
    </xf>
    <xf numFmtId="0" fontId="38" fillId="8" borderId="0" xfId="0" applyFont="1" applyFill="1" applyAlignment="1" applyProtection="1">
      <alignment horizontal="center"/>
      <protection locked="0"/>
    </xf>
    <xf numFmtId="0" fontId="36" fillId="8" borderId="0" xfId="0" applyFont="1" applyFill="1" applyAlignment="1" applyProtection="1">
      <alignment horizontal="center"/>
      <protection locked="0"/>
    </xf>
    <xf numFmtId="0" fontId="35" fillId="0" borderId="0" xfId="0" applyFont="1" applyProtection="1">
      <protection locked="0"/>
    </xf>
    <xf numFmtId="0" fontId="29" fillId="5" borderId="54" xfId="0" applyFont="1" applyFill="1" applyBorder="1" applyAlignment="1">
      <alignment horizontal="center" vertical="center"/>
    </xf>
    <xf numFmtId="0" fontId="44" fillId="0" borderId="89" xfId="0" applyFont="1" applyBorder="1" applyAlignment="1">
      <alignment wrapText="1"/>
    </xf>
    <xf numFmtId="9" fontId="24" fillId="0" borderId="89" xfId="0" applyNumberFormat="1" applyFont="1" applyBorder="1" applyAlignment="1">
      <alignment horizontal="center" wrapText="1"/>
    </xf>
    <xf numFmtId="9" fontId="47" fillId="0" borderId="89" xfId="0" applyNumberFormat="1" applyFont="1" applyBorder="1" applyAlignment="1">
      <alignment horizontal="center" wrapText="1"/>
    </xf>
    <xf numFmtId="9" fontId="24" fillId="0" borderId="89" xfId="0" applyNumberFormat="1" applyFont="1" applyBorder="1" applyAlignment="1">
      <alignment horizontal="center"/>
    </xf>
    <xf numFmtId="0" fontId="23" fillId="0" borderId="89" xfId="0" applyFont="1" applyBorder="1" applyAlignment="1">
      <alignment wrapText="1"/>
    </xf>
    <xf numFmtId="9" fontId="47" fillId="0" borderId="89" xfId="0" applyNumberFormat="1" applyFont="1" applyBorder="1" applyAlignment="1">
      <alignment horizontal="right" wrapText="1"/>
    </xf>
    <xf numFmtId="0" fontId="17" fillId="5" borderId="0" xfId="0" applyFont="1" applyFill="1" applyAlignment="1">
      <alignment horizontal="left" vertical="center" wrapText="1"/>
    </xf>
    <xf numFmtId="9" fontId="28" fillId="5" borderId="89" xfId="1" applyFont="1" applyFill="1" applyBorder="1" applyAlignment="1" applyProtection="1">
      <alignment horizontal="center" vertical="center"/>
    </xf>
    <xf numFmtId="9" fontId="28" fillId="5" borderId="89" xfId="16" applyFont="1" applyFill="1" applyBorder="1" applyAlignment="1" applyProtection="1">
      <alignment horizontal="center" vertical="center"/>
    </xf>
    <xf numFmtId="9" fontId="28" fillId="5" borderId="54" xfId="1" applyFont="1" applyFill="1" applyBorder="1" applyAlignment="1" applyProtection="1">
      <alignment horizontal="center" vertical="center"/>
    </xf>
    <xf numFmtId="9" fontId="28" fillId="5" borderId="54" xfId="16" applyFont="1" applyFill="1" applyBorder="1" applyAlignment="1" applyProtection="1">
      <alignment horizontal="center" vertical="center"/>
    </xf>
    <xf numFmtId="3" fontId="27" fillId="0" borderId="89" xfId="0" applyNumberFormat="1" applyFont="1" applyBorder="1" applyAlignment="1">
      <alignment horizontal="center" vertical="center"/>
    </xf>
    <xf numFmtId="1" fontId="28" fillId="0" borderId="89" xfId="16" applyNumberFormat="1" applyFont="1" applyFill="1" applyBorder="1" applyAlignment="1" applyProtection="1">
      <alignment horizontal="center" vertical="center"/>
    </xf>
    <xf numFmtId="9" fontId="27" fillId="0" borderId="68" xfId="1" applyFont="1" applyFill="1" applyBorder="1" applyAlignment="1" applyProtection="1">
      <alignment horizontal="center" vertical="center"/>
    </xf>
    <xf numFmtId="9" fontId="27" fillId="5" borderId="68" xfId="1" applyFont="1" applyFill="1" applyBorder="1" applyAlignment="1" applyProtection="1">
      <alignment horizontal="center" vertical="center"/>
    </xf>
    <xf numFmtId="1" fontId="28" fillId="5" borderId="68" xfId="16" applyNumberFormat="1" applyFont="1" applyFill="1" applyBorder="1" applyAlignment="1" applyProtection="1">
      <alignment horizontal="center" vertical="center"/>
    </xf>
    <xf numFmtId="9" fontId="28" fillId="5" borderId="68" xfId="1" applyFont="1" applyFill="1" applyBorder="1" applyAlignment="1" applyProtection="1">
      <alignment horizontal="center" vertical="center"/>
    </xf>
    <xf numFmtId="9" fontId="27" fillId="0" borderId="89" xfId="1" applyFont="1" applyFill="1" applyBorder="1" applyAlignment="1" applyProtection="1">
      <alignment horizontal="center" vertical="center"/>
    </xf>
    <xf numFmtId="9" fontId="27" fillId="5" borderId="89" xfId="1" applyFont="1" applyFill="1" applyBorder="1" applyAlignment="1" applyProtection="1">
      <alignment horizontal="center" vertical="center"/>
    </xf>
    <xf numFmtId="0" fontId="29" fillId="5" borderId="89" xfId="0" applyFont="1" applyFill="1" applyBorder="1" applyAlignment="1">
      <alignment horizontal="center" vertical="center"/>
    </xf>
    <xf numFmtId="0" fontId="27" fillId="5" borderId="89" xfId="0" applyFont="1" applyFill="1" applyBorder="1" applyAlignment="1">
      <alignment horizontal="center" vertical="center" wrapText="1"/>
    </xf>
    <xf numFmtId="0" fontId="27" fillId="5" borderId="89" xfId="0" applyFont="1" applyFill="1" applyBorder="1" applyAlignment="1">
      <alignment horizontal="left" vertical="center" wrapText="1"/>
    </xf>
    <xf numFmtId="0" fontId="27" fillId="5" borderId="89" xfId="0" applyFont="1" applyFill="1" applyBorder="1" applyAlignment="1">
      <alignment horizontal="center" vertical="center"/>
    </xf>
    <xf numFmtId="9" fontId="27" fillId="5" borderId="89" xfId="1" applyFont="1" applyFill="1" applyBorder="1" applyAlignment="1">
      <alignment horizontal="center" vertical="center"/>
    </xf>
    <xf numFmtId="9" fontId="28" fillId="5" borderId="89" xfId="1" applyFont="1" applyFill="1" applyBorder="1" applyAlignment="1">
      <alignment horizontal="center" vertical="center"/>
    </xf>
    <xf numFmtId="9" fontId="28" fillId="5" borderId="89" xfId="16" applyFont="1" applyFill="1" applyBorder="1" applyAlignment="1">
      <alignment horizontal="center" vertical="center"/>
    </xf>
    <xf numFmtId="1" fontId="28" fillId="0" borderId="89" xfId="16" applyNumberFormat="1" applyFont="1" applyFill="1" applyBorder="1" applyAlignment="1">
      <alignment horizontal="center" vertical="center"/>
    </xf>
    <xf numFmtId="0" fontId="30" fillId="0" borderId="89" xfId="0" applyFont="1" applyBorder="1" applyAlignment="1">
      <alignment horizontal="center" vertical="center"/>
    </xf>
    <xf numFmtId="1" fontId="28" fillId="5" borderId="89" xfId="16" applyNumberFormat="1" applyFont="1" applyFill="1" applyBorder="1" applyAlignment="1">
      <alignment horizontal="center" vertical="center"/>
    </xf>
    <xf numFmtId="0" fontId="2" fillId="0" borderId="12" xfId="0" applyFont="1" applyBorder="1" applyAlignment="1">
      <alignment horizontal="center" vertical="center" wrapText="1"/>
    </xf>
    <xf numFmtId="0" fontId="7" fillId="5" borderId="7" xfId="0" applyFont="1" applyFill="1" applyBorder="1" applyAlignment="1">
      <alignment horizontal="left" vertical="center" wrapText="1"/>
    </xf>
    <xf numFmtId="0" fontId="7" fillId="8" borderId="110" xfId="0" applyFont="1" applyFill="1" applyBorder="1" applyAlignment="1">
      <alignment vertical="center" wrapText="1"/>
    </xf>
    <xf numFmtId="0" fontId="27" fillId="0" borderId="89" xfId="0" applyFont="1" applyBorder="1" applyAlignment="1">
      <alignment horizontal="left" vertical="center" wrapText="1"/>
    </xf>
    <xf numFmtId="0" fontId="7" fillId="0" borderId="153" xfId="0" applyFont="1" applyBorder="1" applyAlignment="1">
      <alignment horizontal="left" vertical="center" wrapText="1"/>
    </xf>
    <xf numFmtId="0" fontId="7" fillId="8" borderId="153" xfId="0" applyFont="1" applyFill="1" applyBorder="1" applyAlignment="1">
      <alignment horizontal="left" vertical="center" wrapText="1"/>
    </xf>
    <xf numFmtId="0" fontId="7" fillId="8" borderId="110" xfId="0" applyFont="1" applyFill="1" applyBorder="1" applyAlignment="1">
      <alignment horizontal="left" vertical="center" wrapText="1"/>
    </xf>
    <xf numFmtId="0" fontId="7" fillId="8" borderId="153" xfId="0" applyFont="1" applyFill="1" applyBorder="1" applyAlignment="1">
      <alignment horizontal="justify" vertical="center" wrapText="1"/>
    </xf>
    <xf numFmtId="0" fontId="7" fillId="9" borderId="153" xfId="0" applyFont="1" applyFill="1" applyBorder="1" applyAlignment="1">
      <alignment horizontal="left" vertical="center" wrapText="1"/>
    </xf>
    <xf numFmtId="0" fontId="7" fillId="8" borderId="155" xfId="0" applyFont="1" applyFill="1" applyBorder="1" applyAlignment="1">
      <alignment horizontal="left" wrapText="1"/>
    </xf>
    <xf numFmtId="0" fontId="7" fillId="9" borderId="89" xfId="0" applyFont="1" applyFill="1" applyBorder="1" applyAlignment="1">
      <alignment horizontal="justify" vertical="center" wrapText="1"/>
    </xf>
    <xf numFmtId="0" fontId="7" fillId="8" borderId="172" xfId="0" applyFont="1" applyFill="1" applyBorder="1" applyAlignment="1">
      <alignment horizontal="justify" vertical="center" wrapText="1"/>
    </xf>
    <xf numFmtId="0" fontId="7" fillId="9" borderId="148" xfId="0" applyFont="1" applyFill="1" applyBorder="1" applyAlignment="1">
      <alignment horizontal="left" vertical="center" wrapText="1"/>
    </xf>
    <xf numFmtId="0" fontId="7" fillId="8" borderId="171" xfId="0" applyFont="1" applyFill="1" applyBorder="1" applyAlignment="1">
      <alignment horizontal="left" vertical="center" wrapText="1"/>
    </xf>
    <xf numFmtId="0" fontId="7" fillId="0" borderId="177" xfId="0" applyFont="1" applyBorder="1" applyAlignment="1">
      <alignment horizontal="left" vertical="center" wrapText="1"/>
    </xf>
    <xf numFmtId="0" fontId="7" fillId="0" borderId="176" xfId="0" applyFont="1" applyBorder="1" applyAlignment="1">
      <alignment horizontal="left" vertical="center" wrapText="1"/>
    </xf>
    <xf numFmtId="0" fontId="7" fillId="0" borderId="176" xfId="0" applyFont="1" applyBorder="1" applyAlignment="1">
      <alignment vertical="center" wrapText="1"/>
    </xf>
    <xf numFmtId="0" fontId="7" fillId="5" borderId="177" xfId="0" applyFont="1" applyFill="1" applyBorder="1" applyAlignment="1">
      <alignment horizontal="left" vertical="center" wrapText="1"/>
    </xf>
    <xf numFmtId="0" fontId="7" fillId="0" borderId="146" xfId="0" applyFont="1" applyBorder="1" applyAlignment="1">
      <alignment horizontal="left" vertical="center" wrapText="1"/>
    </xf>
    <xf numFmtId="0" fontId="7" fillId="0" borderId="146" xfId="0" applyFont="1" applyBorder="1" applyAlignment="1">
      <alignment horizontal="justify" vertical="center" wrapText="1"/>
    </xf>
    <xf numFmtId="0" fontId="7" fillId="0" borderId="146" xfId="0" applyFont="1" applyBorder="1" applyAlignment="1">
      <alignment horizontal="left" vertical="center"/>
    </xf>
    <xf numFmtId="0" fontId="7" fillId="0" borderId="146" xfId="0" applyFont="1" applyBorder="1" applyAlignment="1">
      <alignment horizontal="justify" vertical="center"/>
    </xf>
    <xf numFmtId="0" fontId="7" fillId="5" borderId="181" xfId="0" applyFont="1" applyFill="1" applyBorder="1" applyAlignment="1">
      <alignment horizontal="left" vertical="center" wrapText="1"/>
    </xf>
    <xf numFmtId="0" fontId="7" fillId="9" borderId="177" xfId="0" applyFont="1" applyFill="1" applyBorder="1" applyAlignment="1">
      <alignment horizontal="left" vertical="center" wrapText="1"/>
    </xf>
    <xf numFmtId="0" fontId="7" fillId="9" borderId="148" xfId="0" applyFont="1" applyFill="1" applyBorder="1" applyAlignment="1">
      <alignment horizontal="justify" vertical="center" wrapText="1"/>
    </xf>
    <xf numFmtId="0" fontId="7" fillId="9" borderId="163" xfId="0" applyFont="1" applyFill="1" applyBorder="1" applyAlignment="1">
      <alignment vertical="center" wrapText="1"/>
    </xf>
    <xf numFmtId="0" fontId="7" fillId="0" borderId="174" xfId="0" applyFont="1" applyBorder="1" applyAlignment="1">
      <alignment horizontal="left" vertical="center" wrapText="1"/>
    </xf>
    <xf numFmtId="0" fontId="7" fillId="5" borderId="89" xfId="0" applyFont="1" applyFill="1" applyBorder="1" applyAlignment="1">
      <alignment horizontal="left" vertical="center" wrapText="1"/>
    </xf>
    <xf numFmtId="0" fontId="7" fillId="2" borderId="166" xfId="4" applyFont="1" applyFill="1" applyBorder="1" applyAlignment="1">
      <alignment vertical="top" wrapText="1"/>
    </xf>
    <xf numFmtId="0" fontId="7" fillId="0" borderId="174" xfId="0" applyFont="1" applyBorder="1" applyAlignment="1">
      <alignment horizontal="justify" vertical="center" wrapText="1"/>
    </xf>
    <xf numFmtId="0" fontId="7" fillId="9" borderId="185" xfId="0" applyFont="1" applyFill="1" applyBorder="1" applyAlignment="1">
      <alignment horizontal="justify" vertical="center" wrapText="1"/>
    </xf>
    <xf numFmtId="0" fontId="7" fillId="8" borderId="147" xfId="0" applyFont="1" applyFill="1" applyBorder="1" applyAlignment="1">
      <alignment horizontal="left" vertical="center" wrapText="1"/>
    </xf>
    <xf numFmtId="0" fontId="7" fillId="9" borderId="185" xfId="0" applyFont="1" applyFill="1" applyBorder="1" applyAlignment="1">
      <alignment horizontal="left" vertical="center" wrapText="1"/>
    </xf>
    <xf numFmtId="0" fontId="7" fillId="8" borderId="187" xfId="0" applyFont="1" applyFill="1" applyBorder="1" applyAlignment="1">
      <alignment horizontal="left" vertical="center" wrapText="1"/>
    </xf>
    <xf numFmtId="0" fontId="7" fillId="8" borderId="188" xfId="4" applyFont="1" applyFill="1" applyBorder="1" applyAlignment="1">
      <alignment horizontal="center" vertical="center"/>
    </xf>
    <xf numFmtId="0" fontId="7" fillId="9" borderId="185" xfId="0" applyFont="1" applyFill="1" applyBorder="1" applyAlignment="1">
      <alignment vertical="center" wrapText="1"/>
    </xf>
    <xf numFmtId="0" fontId="7" fillId="8" borderId="189" xfId="0" applyFont="1" applyFill="1" applyBorder="1" applyAlignment="1">
      <alignment horizontal="justify" vertical="center" wrapText="1"/>
    </xf>
    <xf numFmtId="0" fontId="7" fillId="9" borderId="192" xfId="0" applyFont="1" applyFill="1" applyBorder="1" applyAlignment="1">
      <alignment horizontal="left" vertical="center" wrapText="1"/>
    </xf>
    <xf numFmtId="0" fontId="7" fillId="0" borderId="192" xfId="0" applyFont="1" applyBorder="1" applyAlignment="1">
      <alignment horizontal="left" vertical="center" wrapText="1"/>
    </xf>
    <xf numFmtId="0" fontId="7" fillId="9" borderId="194" xfId="0" applyFont="1" applyFill="1" applyBorder="1" applyAlignment="1">
      <alignment horizontal="justify" vertical="center" wrapText="1"/>
    </xf>
    <xf numFmtId="0" fontId="7" fillId="9" borderId="195" xfId="0" applyFont="1" applyFill="1" applyBorder="1" applyAlignment="1">
      <alignment horizontal="justify" vertical="center" wrapText="1"/>
    </xf>
    <xf numFmtId="0" fontId="7" fillId="0" borderId="193" xfId="0" applyFont="1" applyBorder="1" applyAlignment="1">
      <alignment vertical="center" wrapText="1"/>
    </xf>
    <xf numFmtId="0" fontId="7" fillId="5" borderId="192" xfId="0" applyFont="1" applyFill="1" applyBorder="1" applyAlignment="1">
      <alignment horizontal="left" vertical="center" wrapText="1"/>
    </xf>
    <xf numFmtId="0" fontId="7" fillId="8" borderId="186" xfId="9" applyFont="1" applyFill="1" applyBorder="1" applyAlignment="1">
      <alignment horizontal="left" vertical="center" wrapText="1"/>
    </xf>
    <xf numFmtId="0" fontId="7" fillId="8" borderId="187" xfId="9" applyFont="1" applyFill="1" applyBorder="1" applyAlignment="1">
      <alignment horizontal="justify" vertical="center" wrapText="1"/>
    </xf>
    <xf numFmtId="0" fontId="7" fillId="8" borderId="187" xfId="9" applyFont="1" applyFill="1" applyBorder="1" applyAlignment="1">
      <alignment horizontal="left" vertical="center" wrapText="1"/>
    </xf>
    <xf numFmtId="0" fontId="7" fillId="11" borderId="192" xfId="12" applyFont="1" applyFill="1" applyBorder="1" applyAlignment="1">
      <alignment horizontal="justify" vertical="center" wrapText="1"/>
    </xf>
    <xf numFmtId="0" fontId="7" fillId="0" borderId="147" xfId="3" applyFont="1" applyBorder="1" applyAlignment="1">
      <alignment vertical="center" wrapText="1"/>
    </xf>
    <xf numFmtId="0" fontId="7" fillId="7" borderId="192" xfId="13" applyFont="1" applyFill="1" applyBorder="1" applyAlignment="1">
      <alignment horizontal="left" vertical="center" wrapText="1"/>
    </xf>
    <xf numFmtId="0" fontId="7" fillId="0" borderId="187" xfId="3" applyFont="1" applyBorder="1" applyAlignment="1">
      <alignment vertical="center" wrapText="1"/>
    </xf>
    <xf numFmtId="0" fontId="7" fillId="7" borderId="192" xfId="13" applyFont="1" applyFill="1" applyBorder="1" applyAlignment="1">
      <alignment horizontal="justify" vertical="center" wrapText="1"/>
    </xf>
    <xf numFmtId="0" fontId="7" fillId="0" borderId="187" xfId="3" applyFont="1" applyBorder="1" applyAlignment="1">
      <alignment vertical="center"/>
    </xf>
    <xf numFmtId="0" fontId="7" fillId="7" borderId="192" xfId="9" applyFont="1" applyFill="1" applyBorder="1" applyAlignment="1">
      <alignment horizontal="left" vertical="center" wrapText="1"/>
    </xf>
    <xf numFmtId="0" fontId="7" fillId="0" borderId="187" xfId="0" applyFont="1" applyBorder="1" applyAlignment="1">
      <alignment vertical="center" wrapText="1"/>
    </xf>
    <xf numFmtId="0" fontId="7" fillId="7" borderId="192" xfId="9" applyFont="1" applyFill="1" applyBorder="1" applyAlignment="1">
      <alignment horizontal="justify" vertical="center" wrapText="1"/>
    </xf>
    <xf numFmtId="0" fontId="7" fillId="0" borderId="198" xfId="0" applyFont="1" applyBorder="1" applyAlignment="1">
      <alignment vertical="center" wrapText="1"/>
    </xf>
    <xf numFmtId="0" fontId="7" fillId="0" borderId="186" xfId="3" applyFont="1" applyBorder="1" applyAlignment="1">
      <alignment vertical="center"/>
    </xf>
    <xf numFmtId="0" fontId="7" fillId="7" borderId="192" xfId="12" applyFont="1" applyFill="1" applyBorder="1" applyAlignment="1">
      <alignment horizontal="left" vertical="center" wrapText="1"/>
    </xf>
    <xf numFmtId="0" fontId="7" fillId="7" borderId="192" xfId="14" applyFont="1" applyFill="1" applyBorder="1" applyAlignment="1">
      <alignment horizontal="justify" vertical="center"/>
    </xf>
    <xf numFmtId="0" fontId="7" fillId="0" borderId="189" xfId="3" applyFont="1" applyBorder="1" applyAlignment="1">
      <alignment vertical="center" wrapText="1"/>
    </xf>
    <xf numFmtId="0" fontId="7" fillId="0" borderId="187" xfId="0" applyFont="1" applyBorder="1" applyAlignment="1">
      <alignment horizontal="left" vertical="center" wrapText="1"/>
    </xf>
    <xf numFmtId="0" fontId="7" fillId="0" borderId="185" xfId="0" applyFont="1" applyBorder="1" applyAlignment="1">
      <alignment horizontal="left" vertical="center" wrapText="1"/>
    </xf>
    <xf numFmtId="0" fontId="7" fillId="2" borderId="201" xfId="4" applyFont="1" applyFill="1" applyBorder="1" applyAlignment="1">
      <alignment vertical="top" wrapText="1"/>
    </xf>
    <xf numFmtId="0" fontId="7" fillId="9" borderId="147" xfId="9" applyFont="1" applyFill="1" applyBorder="1" applyAlignment="1">
      <alignment horizontal="left" vertical="center" wrapText="1"/>
    </xf>
    <xf numFmtId="0" fontId="7" fillId="9" borderId="147" xfId="0" applyFont="1" applyFill="1" applyBorder="1" applyAlignment="1">
      <alignment horizontal="justify" vertical="center" wrapText="1"/>
    </xf>
    <xf numFmtId="0" fontId="7" fillId="8" borderId="187" xfId="0" applyFont="1" applyFill="1" applyBorder="1" applyAlignment="1">
      <alignment vertical="center" wrapText="1"/>
    </xf>
    <xf numFmtId="0" fontId="7" fillId="0" borderId="189" xfId="0" applyFont="1" applyBorder="1" applyAlignment="1">
      <alignment horizontal="justify" vertical="center"/>
    </xf>
    <xf numFmtId="0" fontId="7" fillId="9" borderId="189" xfId="0" applyFont="1" applyFill="1" applyBorder="1" applyAlignment="1">
      <alignment vertical="center" wrapText="1"/>
    </xf>
    <xf numFmtId="0" fontId="7" fillId="7" borderId="150" xfId="12" applyFont="1" applyFill="1" applyBorder="1" applyAlignment="1">
      <alignment horizontal="left" vertical="center" wrapText="1"/>
    </xf>
    <xf numFmtId="0" fontId="7" fillId="0" borderId="147" xfId="0" applyFont="1" applyBorder="1" applyAlignment="1">
      <alignment horizontal="left" vertical="center" wrapText="1"/>
    </xf>
    <xf numFmtId="0" fontId="7" fillId="5" borderId="187" xfId="0" applyFont="1" applyFill="1" applyBorder="1" applyAlignment="1">
      <alignment horizontal="left" vertical="center" wrapText="1"/>
    </xf>
    <xf numFmtId="0" fontId="7" fillId="0" borderId="205" xfId="0" applyFont="1" applyBorder="1" applyAlignment="1">
      <alignment horizontal="left" vertical="center" wrapText="1"/>
    </xf>
    <xf numFmtId="0" fontId="7" fillId="7" borderId="207" xfId="9" applyFont="1" applyFill="1" applyBorder="1" applyAlignment="1">
      <alignment horizontal="left" vertical="center" wrapText="1"/>
    </xf>
    <xf numFmtId="0" fontId="7" fillId="7" borderId="207" xfId="12" applyFont="1" applyFill="1" applyBorder="1" applyAlignment="1">
      <alignment horizontal="left" vertical="center" wrapText="1"/>
    </xf>
    <xf numFmtId="0" fontId="7" fillId="11" borderId="207" xfId="12" applyFont="1" applyFill="1" applyBorder="1" applyAlignment="1">
      <alignment horizontal="left" vertical="center" wrapText="1"/>
    </xf>
    <xf numFmtId="0" fontId="7" fillId="5" borderId="208" xfId="0" applyFont="1" applyFill="1" applyBorder="1" applyAlignment="1">
      <alignment vertical="center" wrapText="1"/>
    </xf>
    <xf numFmtId="0" fontId="7" fillId="7" borderId="210" xfId="14" applyFont="1" applyFill="1" applyBorder="1" applyAlignment="1">
      <alignment horizontal="left" vertical="center" wrapText="1"/>
    </xf>
    <xf numFmtId="0" fontId="7" fillId="8" borderId="210" xfId="0" applyFont="1" applyFill="1" applyBorder="1" applyAlignment="1">
      <alignment vertical="center" wrapText="1"/>
    </xf>
    <xf numFmtId="0" fontId="7" fillId="0" borderId="211" xfId="9" applyFont="1" applyBorder="1" applyAlignment="1">
      <alignment horizontal="left" vertical="center" wrapText="1"/>
    </xf>
    <xf numFmtId="0" fontId="7" fillId="5" borderId="212" xfId="0" applyFont="1" applyFill="1" applyBorder="1" applyAlignment="1">
      <alignment horizontal="justify" vertical="center" wrapText="1"/>
    </xf>
    <xf numFmtId="0" fontId="7" fillId="0" borderId="211" xfId="9" applyFont="1" applyBorder="1" applyAlignment="1">
      <alignment horizontal="justify" vertical="center" wrapText="1"/>
    </xf>
    <xf numFmtId="0" fontId="7" fillId="0" borderId="215" xfId="9" applyFont="1" applyBorder="1" applyAlignment="1">
      <alignment horizontal="justify" vertical="center" wrapText="1"/>
    </xf>
    <xf numFmtId="0" fontId="7" fillId="9" borderId="210" xfId="0" applyFont="1" applyFill="1" applyBorder="1" applyAlignment="1">
      <alignment horizontal="left" vertical="center" wrapText="1"/>
    </xf>
    <xf numFmtId="0" fontId="7" fillId="0" borderId="211" xfId="0" applyFont="1" applyBorder="1" applyAlignment="1">
      <alignment horizontal="left" vertical="center" wrapText="1"/>
    </xf>
    <xf numFmtId="0" fontId="7" fillId="5" borderId="211" xfId="0" applyFont="1" applyFill="1" applyBorder="1" applyAlignment="1">
      <alignment horizontal="left" vertical="center" wrapText="1"/>
    </xf>
    <xf numFmtId="0" fontId="7" fillId="0" borderId="218" xfId="0" applyFont="1" applyBorder="1" applyAlignment="1">
      <alignment horizontal="left" vertical="center" wrapText="1"/>
    </xf>
    <xf numFmtId="0" fontId="7" fillId="5" borderId="210" xfId="0" applyFont="1" applyFill="1" applyBorder="1" applyAlignment="1">
      <alignment horizontal="left" vertical="center" wrapText="1"/>
    </xf>
    <xf numFmtId="0" fontId="7" fillId="8" borderId="0" xfId="0" applyFont="1" applyFill="1" applyAlignment="1">
      <alignment horizontal="center"/>
    </xf>
    <xf numFmtId="0" fontId="34" fillId="8" borderId="0" xfId="0" applyFont="1" applyFill="1" applyAlignment="1">
      <alignment horizontal="center"/>
    </xf>
    <xf numFmtId="0" fontId="15" fillId="8" borderId="0" xfId="0" applyFont="1" applyFill="1" applyAlignment="1">
      <alignment horizontal="center"/>
    </xf>
    <xf numFmtId="0" fontId="15" fillId="8" borderId="0" xfId="0" applyFont="1" applyFill="1"/>
    <xf numFmtId="0" fontId="15" fillId="0" borderId="42" xfId="0" applyFont="1" applyBorder="1" applyAlignment="1">
      <alignment horizontal="center" vertical="center"/>
    </xf>
    <xf numFmtId="0" fontId="15" fillId="8" borderId="0" xfId="0" applyFont="1" applyFill="1" applyAlignment="1">
      <alignment horizontal="left"/>
    </xf>
    <xf numFmtId="0" fontId="15" fillId="8" borderId="42" xfId="0" applyFont="1" applyFill="1" applyBorder="1" applyAlignment="1">
      <alignment horizontal="center"/>
    </xf>
    <xf numFmtId="0" fontId="6" fillId="3" borderId="211" xfId="3" applyFont="1" applyFill="1" applyBorder="1" applyAlignment="1">
      <alignment horizontal="center" vertical="center" wrapText="1"/>
    </xf>
    <xf numFmtId="0" fontId="7" fillId="5" borderId="210" xfId="0" applyFont="1" applyFill="1" applyBorder="1" applyAlignment="1">
      <alignment horizontal="justify" vertical="center" wrapText="1"/>
    </xf>
    <xf numFmtId="0" fontId="7" fillId="6" borderId="141" xfId="4" applyFont="1" applyFill="1" applyBorder="1" applyAlignment="1">
      <alignment vertical="top" wrapText="1"/>
    </xf>
    <xf numFmtId="0" fontId="7" fillId="6" borderId="133" xfId="4" applyFont="1" applyFill="1" applyBorder="1" applyAlignment="1">
      <alignment vertical="top" wrapText="1"/>
    </xf>
    <xf numFmtId="0" fontId="11" fillId="5" borderId="210" xfId="0" applyFont="1" applyFill="1" applyBorder="1" applyAlignment="1">
      <alignment horizontal="left" vertical="center" wrapText="1"/>
    </xf>
    <xf numFmtId="0" fontId="7" fillId="9" borderId="210" xfId="0" applyFont="1" applyFill="1" applyBorder="1" applyAlignment="1">
      <alignment vertical="center" wrapText="1"/>
    </xf>
    <xf numFmtId="0" fontId="7" fillId="5" borderId="224" xfId="0" applyFont="1" applyFill="1" applyBorder="1" applyAlignment="1">
      <alignment horizontal="left" vertical="center"/>
    </xf>
    <xf numFmtId="0" fontId="7" fillId="9" borderId="121" xfId="0" applyFont="1" applyFill="1" applyBorder="1" applyAlignment="1">
      <alignment horizontal="left" vertical="center" wrapText="1"/>
    </xf>
    <xf numFmtId="0" fontId="7" fillId="0" borderId="113" xfId="0" applyFont="1" applyBorder="1" applyAlignment="1">
      <alignment horizontal="left" vertical="center" wrapText="1"/>
    </xf>
    <xf numFmtId="0" fontId="7" fillId="0" borderId="209" xfId="0" applyFont="1" applyBorder="1" applyAlignment="1">
      <alignment horizontal="left" vertical="center" wrapText="1"/>
    </xf>
    <xf numFmtId="0" fontId="7" fillId="0" borderId="225" xfId="0" applyFont="1" applyBorder="1" applyAlignment="1">
      <alignment horizontal="left" vertical="center" wrapText="1"/>
    </xf>
    <xf numFmtId="0" fontId="7" fillId="0" borderId="93" xfId="0" applyFont="1" applyBorder="1" applyAlignment="1">
      <alignment horizontal="left" vertical="center" wrapText="1"/>
    </xf>
    <xf numFmtId="0" fontId="7" fillId="5" borderId="210" xfId="6" applyFont="1" applyFill="1" applyBorder="1" applyAlignment="1">
      <alignment vertical="center" wrapText="1"/>
    </xf>
    <xf numFmtId="0" fontId="7" fillId="8" borderId="223" xfId="0" applyFont="1" applyFill="1" applyBorder="1" applyAlignment="1">
      <alignment horizontal="left" vertical="center" wrapText="1"/>
    </xf>
    <xf numFmtId="0" fontId="7" fillId="8" borderId="226" xfId="0" applyFont="1" applyFill="1" applyBorder="1" applyAlignment="1">
      <alignment horizontal="left" vertical="center" wrapText="1"/>
    </xf>
    <xf numFmtId="0" fontId="7" fillId="8" borderId="211" xfId="0" applyFont="1" applyFill="1" applyBorder="1" applyAlignment="1">
      <alignment horizontal="left" vertical="center" wrapText="1"/>
    </xf>
    <xf numFmtId="0" fontId="7" fillId="8" borderId="211" xfId="0" applyFont="1" applyFill="1" applyBorder="1" applyAlignment="1">
      <alignment vertical="center" wrapText="1"/>
    </xf>
    <xf numFmtId="0" fontId="7" fillId="8" borderId="232" xfId="0" applyFont="1" applyFill="1" applyBorder="1" applyAlignment="1">
      <alignment horizontal="left" vertical="center" wrapText="1"/>
    </xf>
    <xf numFmtId="0" fontId="7" fillId="8" borderId="233" xfId="0" applyFont="1" applyFill="1" applyBorder="1" applyAlignment="1">
      <alignment horizontal="justify" vertical="center" wrapText="1"/>
    </xf>
    <xf numFmtId="0" fontId="7" fillId="8" borderId="209" xfId="0" applyFont="1" applyFill="1" applyBorder="1" applyAlignment="1">
      <alignment horizontal="justify" vertical="center" wrapText="1"/>
    </xf>
    <xf numFmtId="0" fontId="7" fillId="8" borderId="220" xfId="0" applyFont="1" applyFill="1" applyBorder="1" applyAlignment="1">
      <alignment vertical="center" wrapText="1"/>
    </xf>
    <xf numFmtId="0" fontId="7" fillId="8" borderId="209" xfId="0" applyFont="1" applyFill="1" applyBorder="1" applyAlignment="1">
      <alignment vertical="center" wrapText="1"/>
    </xf>
    <xf numFmtId="0" fontId="7" fillId="8" borderId="0" xfId="0" applyFont="1" applyFill="1" applyAlignment="1">
      <alignment horizontal="justify" vertical="center" wrapText="1"/>
    </xf>
    <xf numFmtId="0" fontId="7" fillId="8" borderId="225" xfId="0" applyFont="1" applyFill="1" applyBorder="1" applyAlignment="1">
      <alignment vertical="center" wrapText="1"/>
    </xf>
    <xf numFmtId="0" fontId="7" fillId="8" borderId="236" xfId="0" applyFont="1" applyFill="1" applyBorder="1" applyAlignment="1">
      <alignment horizontal="justify" vertical="center" wrapText="1"/>
    </xf>
    <xf numFmtId="0" fontId="7" fillId="8" borderId="236" xfId="0" applyFont="1" applyFill="1" applyBorder="1" applyAlignment="1">
      <alignment horizontal="left" vertical="center" wrapText="1"/>
    </xf>
    <xf numFmtId="0" fontId="7" fillId="8" borderId="237" xfId="0" applyFont="1" applyFill="1" applyBorder="1" applyAlignment="1">
      <alignment horizontal="left" vertical="center" wrapText="1"/>
    </xf>
    <xf numFmtId="0" fontId="7" fillId="8" borderId="218" xfId="0" applyFont="1" applyFill="1" applyBorder="1" applyAlignment="1">
      <alignment vertical="center" wrapText="1"/>
    </xf>
    <xf numFmtId="0" fontId="7" fillId="0" borderId="89" xfId="7" applyFont="1" applyBorder="1" applyAlignment="1">
      <alignment horizontal="left" vertical="center" wrapText="1"/>
    </xf>
    <xf numFmtId="0" fontId="7" fillId="0" borderId="238" xfId="7" applyFont="1" applyBorder="1" applyAlignment="1">
      <alignment vertical="center" wrapText="1"/>
    </xf>
    <xf numFmtId="0" fontId="7" fillId="0" borderId="209" xfId="7" applyFont="1" applyBorder="1" applyAlignment="1">
      <alignment vertical="center" wrapText="1"/>
    </xf>
    <xf numFmtId="0" fontId="7" fillId="0" borderId="89" xfId="7" applyFont="1" applyBorder="1" applyAlignment="1">
      <alignment horizontal="justify" vertical="center" wrapText="1"/>
    </xf>
    <xf numFmtId="0" fontId="7" fillId="0" borderId="216" xfId="7" applyFont="1" applyBorder="1" applyAlignment="1">
      <alignment vertical="center" wrapText="1"/>
    </xf>
    <xf numFmtId="0" fontId="7" fillId="0" borderId="239" xfId="7" applyFont="1" applyBorder="1" applyAlignment="1">
      <alignment horizontal="left" vertical="center" wrapText="1"/>
    </xf>
    <xf numFmtId="0" fontId="7" fillId="0" borderId="240" xfId="7" applyFont="1" applyBorder="1" applyAlignment="1">
      <alignment horizontal="left" vertical="center" wrapText="1"/>
    </xf>
    <xf numFmtId="0" fontId="7" fillId="0" borderId="241" xfId="7" applyFont="1" applyBorder="1" applyAlignment="1">
      <alignment horizontal="left" vertical="center" wrapText="1"/>
    </xf>
    <xf numFmtId="0" fontId="7" fillId="0" borderId="218" xfId="7" applyFont="1" applyBorder="1" applyAlignment="1">
      <alignment horizontal="left" vertical="center" wrapText="1"/>
    </xf>
    <xf numFmtId="0" fontId="7" fillId="0" borderId="242" xfId="7" applyFont="1" applyBorder="1" applyAlignment="1">
      <alignment horizontal="left" vertical="center" wrapText="1"/>
    </xf>
    <xf numFmtId="0" fontId="7" fillId="0" borderId="211" xfId="7" applyFont="1" applyBorder="1" applyAlignment="1">
      <alignment vertical="center"/>
    </xf>
    <xf numFmtId="0" fontId="7" fillId="0" borderId="218" xfId="7" applyFont="1" applyBorder="1" applyAlignment="1">
      <alignment vertical="center" wrapText="1"/>
    </xf>
    <xf numFmtId="0" fontId="7" fillId="8" borderId="41" xfId="0" applyFont="1" applyFill="1" applyBorder="1" applyAlignment="1">
      <alignment horizontal="left" vertical="center" wrapText="1"/>
    </xf>
    <xf numFmtId="0" fontId="7" fillId="0" borderId="89" xfId="7" applyFont="1" applyBorder="1" applyAlignment="1">
      <alignment vertical="center" wrapText="1"/>
    </xf>
    <xf numFmtId="0" fontId="7" fillId="8" borderId="243" xfId="0" applyFont="1" applyFill="1" applyBorder="1" applyAlignment="1">
      <alignment vertical="center" wrapText="1"/>
    </xf>
    <xf numFmtId="0" fontId="7" fillId="8" borderId="220" xfId="0" applyFont="1" applyFill="1" applyBorder="1" applyAlignment="1">
      <alignment horizontal="left" vertical="center" wrapText="1"/>
    </xf>
    <xf numFmtId="0" fontId="7" fillId="8" borderId="217" xfId="0" applyFont="1" applyFill="1" applyBorder="1" applyAlignment="1">
      <alignment vertical="center" wrapText="1"/>
    </xf>
    <xf numFmtId="0" fontId="7" fillId="8" borderId="218" xfId="9" applyFont="1" applyFill="1" applyBorder="1" applyAlignment="1">
      <alignment horizontal="left" vertical="center" wrapText="1"/>
    </xf>
    <xf numFmtId="0" fontId="7" fillId="8" borderId="211" xfId="9" applyFont="1" applyFill="1" applyBorder="1" applyAlignment="1">
      <alignment horizontal="left" vertical="center" wrapText="1"/>
    </xf>
    <xf numFmtId="0" fontId="7" fillId="8" borderId="215" xfId="9" applyFont="1" applyFill="1" applyBorder="1" applyAlignment="1">
      <alignment horizontal="left" vertical="center" wrapText="1"/>
    </xf>
    <xf numFmtId="0" fontId="17" fillId="3" borderId="89" xfId="0" applyFont="1" applyFill="1" applyBorder="1" applyAlignment="1">
      <alignment horizontal="center" vertical="center" wrapText="1"/>
    </xf>
    <xf numFmtId="0" fontId="18" fillId="5" borderId="89" xfId="0" applyFont="1" applyFill="1" applyBorder="1" applyAlignment="1">
      <alignment horizontal="center" vertical="center" wrapText="1"/>
    </xf>
    <xf numFmtId="0" fontId="17" fillId="5" borderId="68" xfId="0" applyFont="1" applyFill="1" applyBorder="1" applyAlignment="1" applyProtection="1">
      <alignment horizontal="left" vertical="center" wrapText="1"/>
      <protection locked="0"/>
    </xf>
    <xf numFmtId="0" fontId="17" fillId="5" borderId="89" xfId="0" applyFont="1" applyFill="1" applyBorder="1" applyAlignment="1">
      <alignment horizontal="left" vertical="center" wrapText="1"/>
    </xf>
    <xf numFmtId="0" fontId="51" fillId="5" borderId="89" xfId="0" applyFont="1" applyFill="1" applyBorder="1" applyAlignment="1" applyProtection="1">
      <alignment horizontal="center" vertical="center"/>
      <protection locked="0"/>
    </xf>
    <xf numFmtId="0" fontId="17" fillId="5" borderId="89" xfId="0" applyFont="1" applyFill="1" applyBorder="1" applyAlignment="1" applyProtection="1">
      <alignment vertical="center" wrapText="1"/>
      <protection locked="0"/>
    </xf>
    <xf numFmtId="0" fontId="29" fillId="29" borderId="89" xfId="0" applyFont="1" applyFill="1" applyBorder="1" applyAlignment="1">
      <alignment horizontal="center" vertical="center"/>
    </xf>
    <xf numFmtId="0" fontId="55" fillId="5" borderId="89" xfId="0" applyFont="1" applyFill="1" applyBorder="1" applyAlignment="1" applyProtection="1">
      <alignment horizontal="justify" vertical="center" wrapText="1"/>
      <protection locked="0"/>
    </xf>
    <xf numFmtId="9" fontId="27" fillId="0" borderId="89" xfId="1" applyFont="1" applyFill="1" applyBorder="1" applyAlignment="1">
      <alignment horizontal="center" vertical="center"/>
    </xf>
    <xf numFmtId="0" fontId="0" fillId="0" borderId="0" xfId="0" applyAlignment="1" applyProtection="1">
      <alignment horizontal="left"/>
      <protection locked="0"/>
    </xf>
    <xf numFmtId="0" fontId="27" fillId="0" borderId="89" xfId="0" applyFont="1" applyBorder="1" applyAlignment="1" applyProtection="1">
      <alignment horizontal="left" vertical="center" wrapText="1"/>
      <protection locked="0"/>
    </xf>
    <xf numFmtId="0" fontId="33" fillId="5" borderId="89" xfId="0" applyFont="1" applyFill="1" applyBorder="1" applyAlignment="1" applyProtection="1">
      <alignment horizontal="left" vertical="center" wrapText="1"/>
      <protection locked="0"/>
    </xf>
    <xf numFmtId="0" fontId="42" fillId="0" borderId="89" xfId="0" applyFont="1" applyBorder="1" applyAlignment="1" applyProtection="1">
      <alignment horizontal="left" vertical="center"/>
      <protection locked="0"/>
    </xf>
    <xf numFmtId="9" fontId="46" fillId="0" borderId="89" xfId="0" applyNumberFormat="1" applyFont="1" applyBorder="1" applyAlignment="1">
      <alignment horizontal="left" wrapText="1"/>
    </xf>
    <xf numFmtId="9" fontId="46" fillId="0" borderId="89" xfId="0" applyNumberFormat="1" applyFont="1" applyBorder="1" applyAlignment="1">
      <alignment horizontal="left" vertical="center" wrapText="1"/>
    </xf>
    <xf numFmtId="9" fontId="46" fillId="0" borderId="89" xfId="0" applyNumberFormat="1" applyFont="1" applyBorder="1" applyAlignment="1">
      <alignment horizontal="left"/>
    </xf>
    <xf numFmtId="0" fontId="17" fillId="5" borderId="54" xfId="0" applyFont="1" applyFill="1" applyBorder="1" applyAlignment="1" applyProtection="1">
      <alignment vertical="center" wrapText="1"/>
      <protection locked="0"/>
    </xf>
    <xf numFmtId="0" fontId="17" fillId="0" borderId="54" xfId="0" applyFont="1" applyBorder="1" applyAlignment="1" applyProtection="1">
      <alignment horizontal="left" vertical="center" wrapText="1"/>
      <protection locked="0"/>
    </xf>
    <xf numFmtId="0" fontId="44" fillId="0" borderId="89" xfId="0" applyFont="1" applyBorder="1" applyAlignment="1">
      <alignment vertical="center" wrapText="1"/>
    </xf>
    <xf numFmtId="0" fontId="56" fillId="8" borderId="0" xfId="0" applyFont="1" applyFill="1" applyAlignment="1" applyProtection="1">
      <alignment horizontal="center"/>
      <protection locked="0"/>
    </xf>
    <xf numFmtId="0" fontId="48" fillId="8" borderId="0" xfId="0" applyFont="1" applyFill="1" applyAlignment="1" applyProtection="1">
      <alignment horizontal="center"/>
      <protection locked="0"/>
    </xf>
    <xf numFmtId="0" fontId="56" fillId="8" borderId="0" xfId="0" applyFont="1" applyFill="1" applyProtection="1">
      <protection locked="0"/>
    </xf>
    <xf numFmtId="0" fontId="57" fillId="8" borderId="0" xfId="0" applyFont="1" applyFill="1" applyAlignment="1" applyProtection="1">
      <alignment horizontal="center"/>
      <protection locked="0"/>
    </xf>
    <xf numFmtId="0" fontId="24" fillId="8" borderId="0" xfId="0" applyFont="1" applyFill="1" applyProtection="1">
      <protection locked="0"/>
    </xf>
    <xf numFmtId="0" fontId="58" fillId="8" borderId="71" xfId="0" applyFont="1" applyFill="1" applyBorder="1" applyAlignment="1" applyProtection="1">
      <alignment horizontal="center"/>
      <protection locked="0"/>
    </xf>
    <xf numFmtId="0" fontId="59" fillId="0" borderId="71" xfId="0" applyFont="1" applyBorder="1" applyAlignment="1" applyProtection="1">
      <alignment horizontal="center" vertical="center"/>
      <protection locked="0"/>
    </xf>
    <xf numFmtId="0" fontId="58" fillId="8" borderId="71" xfId="0" applyFont="1" applyFill="1" applyBorder="1" applyProtection="1">
      <protection locked="0"/>
    </xf>
    <xf numFmtId="0" fontId="48" fillId="8" borderId="0" xfId="0" applyFont="1" applyFill="1" applyAlignment="1" applyProtection="1">
      <alignment vertical="top"/>
      <protection locked="0"/>
    </xf>
    <xf numFmtId="0" fontId="60" fillId="8" borderId="0" xfId="0" applyFont="1" applyFill="1" applyAlignment="1" applyProtection="1">
      <alignment horizontal="left"/>
      <protection locked="0"/>
    </xf>
    <xf numFmtId="0" fontId="61" fillId="0" borderId="71" xfId="0" applyFont="1" applyBorder="1" applyProtection="1">
      <protection locked="0"/>
    </xf>
    <xf numFmtId="9" fontId="44" fillId="0" borderId="89" xfId="0" applyNumberFormat="1" applyFont="1" applyBorder="1" applyAlignment="1" applyProtection="1">
      <alignment wrapText="1"/>
      <protection locked="0"/>
    </xf>
    <xf numFmtId="9" fontId="44" fillId="0" borderId="89" xfId="0" applyNumberFormat="1" applyFont="1" applyBorder="1" applyAlignment="1" applyProtection="1">
      <alignment vertical="center" wrapText="1"/>
      <protection locked="0"/>
    </xf>
    <xf numFmtId="9" fontId="23" fillId="0" borderId="89" xfId="0" applyNumberFormat="1" applyFont="1" applyBorder="1" applyAlignment="1" applyProtection="1">
      <alignment wrapText="1"/>
      <protection locked="0"/>
    </xf>
    <xf numFmtId="0" fontId="25" fillId="5" borderId="89" xfId="0" applyFont="1" applyFill="1" applyBorder="1" applyAlignment="1" applyProtection="1">
      <alignment horizontal="left" vertical="center" wrapText="1"/>
      <protection locked="0"/>
    </xf>
    <xf numFmtId="0" fontId="25" fillId="0" borderId="89" xfId="0" applyFont="1" applyBorder="1" applyAlignment="1" applyProtection="1">
      <alignment horizontal="left" vertical="center" wrapText="1"/>
      <protection locked="0"/>
    </xf>
    <xf numFmtId="0" fontId="33" fillId="5" borderId="89" xfId="0" applyFont="1" applyFill="1" applyBorder="1" applyAlignment="1" applyProtection="1">
      <alignment horizontal="center" vertical="center" wrapText="1"/>
      <protection locked="0"/>
    </xf>
    <xf numFmtId="0" fontId="30" fillId="0" borderId="89" xfId="0" applyFont="1" applyBorder="1" applyAlignment="1" applyProtection="1">
      <alignment horizontal="center" vertical="center"/>
      <protection locked="0"/>
    </xf>
    <xf numFmtId="1" fontId="28" fillId="5" borderId="89" xfId="16" applyNumberFormat="1" applyFont="1" applyFill="1" applyBorder="1" applyAlignment="1" applyProtection="1">
      <alignment horizontal="center" vertical="center"/>
    </xf>
    <xf numFmtId="0" fontId="30" fillId="5" borderId="89" xfId="0" applyFont="1" applyFill="1" applyBorder="1" applyAlignment="1" applyProtection="1">
      <alignment horizontal="center" vertical="center"/>
      <protection locked="0"/>
    </xf>
    <xf numFmtId="0" fontId="18" fillId="5" borderId="89" xfId="0" applyFont="1" applyFill="1" applyBorder="1" applyAlignment="1" applyProtection="1">
      <alignment horizontal="center" vertical="center" wrapText="1"/>
      <protection locked="0"/>
    </xf>
    <xf numFmtId="0" fontId="27" fillId="0" borderId="89" xfId="0" applyFont="1" applyBorder="1" applyAlignment="1">
      <alignment horizontal="center" vertical="center" wrapText="1"/>
    </xf>
    <xf numFmtId="0" fontId="17" fillId="0" borderId="89" xfId="0" applyFont="1" applyBorder="1" applyAlignment="1" applyProtection="1">
      <alignment horizontal="left" vertical="center" wrapText="1"/>
      <protection locked="0"/>
    </xf>
    <xf numFmtId="0" fontId="11" fillId="5" borderId="89" xfId="0" applyFont="1" applyFill="1" applyBorder="1" applyAlignment="1" applyProtection="1">
      <alignment horizontal="left" vertical="center" wrapText="1"/>
      <protection locked="0"/>
    </xf>
    <xf numFmtId="0" fontId="27" fillId="0" borderId="54" xfId="0" applyFont="1" applyBorder="1" applyAlignment="1" applyProtection="1">
      <alignment horizontal="center" vertical="center" wrapText="1"/>
      <protection locked="0"/>
    </xf>
    <xf numFmtId="0" fontId="15" fillId="5" borderId="89" xfId="0" applyFont="1" applyFill="1" applyBorder="1" applyAlignment="1" applyProtection="1">
      <alignment horizontal="left" vertical="center" wrapText="1"/>
      <protection locked="0"/>
    </xf>
    <xf numFmtId="0" fontId="30" fillId="0" borderId="0" xfId="0" applyFont="1" applyAlignment="1" applyProtection="1">
      <alignment horizontal="left" vertical="center" wrapText="1"/>
      <protection locked="0"/>
    </xf>
    <xf numFmtId="0" fontId="0" fillId="0" borderId="5" xfId="0" applyBorder="1" applyAlignment="1" applyProtection="1">
      <alignment horizontal="center" wrapText="1"/>
      <protection locked="0"/>
    </xf>
    <xf numFmtId="0" fontId="27" fillId="5" borderId="229" xfId="0" applyFont="1" applyFill="1" applyBorder="1" applyAlignment="1">
      <alignment horizontal="left" vertical="center" wrapText="1"/>
    </xf>
    <xf numFmtId="0" fontId="27" fillId="5" borderId="7" xfId="0" applyFont="1" applyFill="1" applyBorder="1" applyAlignment="1">
      <alignment horizontal="left" vertical="center" wrapText="1"/>
    </xf>
    <xf numFmtId="0" fontId="17" fillId="5" borderId="229" xfId="0" applyFont="1" applyFill="1" applyBorder="1" applyAlignment="1">
      <alignment horizontal="left" vertical="center" wrapText="1"/>
    </xf>
    <xf numFmtId="0" fontId="17" fillId="5" borderId="7" xfId="0" applyFont="1" applyFill="1" applyBorder="1" applyAlignment="1">
      <alignment horizontal="left" vertical="center" wrapText="1"/>
    </xf>
    <xf numFmtId="0" fontId="18" fillId="24" borderId="51" xfId="3" applyFont="1" applyFill="1" applyBorder="1" applyAlignment="1" applyProtection="1">
      <alignment horizontal="left" vertical="center" wrapText="1"/>
      <protection locked="0"/>
    </xf>
    <xf numFmtId="0" fontId="18" fillId="24" borderId="52" xfId="3" applyFont="1" applyFill="1" applyBorder="1" applyAlignment="1" applyProtection="1">
      <alignment horizontal="left" vertical="center" wrapText="1"/>
      <protection locked="0"/>
    </xf>
    <xf numFmtId="0" fontId="18" fillId="24" borderId="53" xfId="3" applyFont="1" applyFill="1" applyBorder="1" applyAlignment="1" applyProtection="1">
      <alignment horizontal="left" vertical="center" wrapText="1"/>
      <protection locked="0"/>
    </xf>
    <xf numFmtId="0" fontId="17" fillId="4" borderId="56" xfId="8" applyFont="1" applyFill="1" applyBorder="1" applyAlignment="1" applyProtection="1">
      <alignment horizontal="left" vertical="center" wrapText="1"/>
      <protection locked="0"/>
    </xf>
    <xf numFmtId="0" fontId="17" fillId="4" borderId="57" xfId="8" applyFont="1" applyFill="1" applyBorder="1" applyAlignment="1" applyProtection="1">
      <alignment horizontal="left" vertical="center" wrapText="1"/>
      <protection locked="0"/>
    </xf>
    <xf numFmtId="0" fontId="17" fillId="4" borderId="58" xfId="8" applyFont="1" applyFill="1" applyBorder="1" applyAlignment="1" applyProtection="1">
      <alignment horizontal="left" vertical="center" wrapText="1"/>
      <protection locked="0"/>
    </xf>
    <xf numFmtId="0" fontId="18" fillId="4" borderId="60" xfId="8" applyFont="1" applyFill="1" applyBorder="1" applyAlignment="1" applyProtection="1">
      <alignment horizontal="left" vertical="center" wrapText="1"/>
      <protection locked="0"/>
    </xf>
    <xf numFmtId="0" fontId="18" fillId="4" borderId="61" xfId="8" applyFont="1" applyFill="1" applyBorder="1" applyAlignment="1" applyProtection="1">
      <alignment horizontal="left" vertical="center" wrapText="1"/>
      <protection locked="0"/>
    </xf>
    <xf numFmtId="0" fontId="18" fillId="4" borderId="62" xfId="8" applyFont="1" applyFill="1" applyBorder="1" applyAlignment="1" applyProtection="1">
      <alignment horizontal="left" vertical="center" wrapText="1"/>
      <protection locked="0"/>
    </xf>
    <xf numFmtId="0" fontId="18" fillId="4" borderId="63" xfId="8" applyFont="1" applyFill="1" applyBorder="1" applyAlignment="1" applyProtection="1">
      <alignment horizontal="left" vertical="center" wrapText="1"/>
      <protection locked="0"/>
    </xf>
    <xf numFmtId="0" fontId="18" fillId="4" borderId="59" xfId="8" applyFont="1" applyFill="1" applyBorder="1" applyAlignment="1" applyProtection="1">
      <alignment horizontal="left" vertical="center" wrapText="1"/>
      <protection locked="0"/>
    </xf>
    <xf numFmtId="0" fontId="18" fillId="4" borderId="64" xfId="8" applyFont="1" applyFill="1" applyBorder="1" applyAlignment="1" applyProtection="1">
      <alignment horizontal="left" vertical="center" wrapText="1"/>
      <protection locked="0"/>
    </xf>
    <xf numFmtId="0" fontId="18" fillId="4" borderId="65" xfId="8" applyFont="1" applyFill="1" applyBorder="1" applyAlignment="1" applyProtection="1">
      <alignment horizontal="left" vertical="center" wrapText="1"/>
      <protection locked="0"/>
    </xf>
    <xf numFmtId="0" fontId="17" fillId="26" borderId="91" xfId="3" applyFont="1" applyFill="1" applyBorder="1" applyAlignment="1" applyProtection="1">
      <alignment horizontal="left" vertical="center" wrapText="1"/>
      <protection locked="0"/>
    </xf>
    <xf numFmtId="0" fontId="17" fillId="26" borderId="90" xfId="3" applyFont="1" applyFill="1" applyBorder="1" applyAlignment="1" applyProtection="1">
      <alignment horizontal="left" vertical="center" wrapText="1"/>
      <protection locked="0"/>
    </xf>
    <xf numFmtId="0" fontId="17" fillId="26" borderId="92" xfId="3" applyFont="1" applyFill="1" applyBorder="1" applyAlignment="1" applyProtection="1">
      <alignment horizontal="left" vertical="center" wrapText="1"/>
      <protection locked="0"/>
    </xf>
    <xf numFmtId="0" fontId="16" fillId="22" borderId="54" xfId="0" applyFont="1" applyFill="1" applyBorder="1" applyAlignment="1" applyProtection="1">
      <alignment horizontal="center" vertical="center"/>
      <protection locked="0"/>
    </xf>
    <xf numFmtId="0" fontId="16" fillId="22" borderId="54" xfId="0" applyFont="1" applyFill="1" applyBorder="1" applyAlignment="1" applyProtection="1">
      <alignment horizontal="center" vertical="center" wrapText="1"/>
      <protection locked="0"/>
    </xf>
    <xf numFmtId="0" fontId="25" fillId="23" borderId="54" xfId="0" applyFont="1" applyFill="1" applyBorder="1" applyAlignment="1" applyProtection="1">
      <alignment horizontal="left" vertical="center" wrapText="1"/>
      <protection locked="0"/>
    </xf>
    <xf numFmtId="0" fontId="17" fillId="2" borderId="51" xfId="3" applyFont="1" applyFill="1" applyBorder="1" applyAlignment="1" applyProtection="1">
      <alignment vertical="center" wrapText="1"/>
      <protection locked="0"/>
    </xf>
    <xf numFmtId="0" fontId="17" fillId="2" borderId="52" xfId="3" applyFont="1" applyFill="1" applyBorder="1" applyAlignment="1" applyProtection="1">
      <alignment vertical="center" wrapText="1"/>
      <protection locked="0"/>
    </xf>
    <xf numFmtId="0" fontId="17" fillId="2" borderId="53" xfId="3" applyFont="1" applyFill="1" applyBorder="1" applyAlignment="1" applyProtection="1">
      <alignment vertical="center" wrapText="1"/>
      <protection locked="0"/>
    </xf>
    <xf numFmtId="0" fontId="17" fillId="24" borderId="54" xfId="3" applyFont="1" applyFill="1" applyBorder="1" applyAlignment="1" applyProtection="1">
      <alignment vertical="center" wrapText="1"/>
      <protection locked="0"/>
    </xf>
    <xf numFmtId="0" fontId="16" fillId="22" borderId="176" xfId="0" applyFont="1" applyFill="1" applyBorder="1" applyAlignment="1" applyProtection="1">
      <alignment horizontal="center"/>
      <protection locked="0"/>
    </xf>
    <xf numFmtId="0" fontId="16" fillId="22" borderId="208" xfId="0" applyFont="1" applyFill="1" applyBorder="1" applyAlignment="1" applyProtection="1">
      <alignment horizontal="center"/>
      <protection locked="0"/>
    </xf>
    <xf numFmtId="0" fontId="16" fillId="22" borderId="226" xfId="0" applyFont="1" applyFill="1" applyBorder="1" applyAlignment="1" applyProtection="1">
      <alignment horizontal="center"/>
      <protection locked="0"/>
    </xf>
    <xf numFmtId="0" fontId="16" fillId="22" borderId="134" xfId="0" applyFont="1" applyFill="1" applyBorder="1" applyAlignment="1" applyProtection="1">
      <alignment horizontal="center" vertical="center"/>
      <protection locked="0"/>
    </xf>
    <xf numFmtId="0" fontId="16" fillId="22" borderId="144" xfId="0" applyFont="1" applyFill="1" applyBorder="1" applyAlignment="1" applyProtection="1">
      <alignment horizontal="center" vertical="center"/>
      <protection locked="0"/>
    </xf>
    <xf numFmtId="0" fontId="16" fillId="22" borderId="162" xfId="0" applyFont="1" applyFill="1" applyBorder="1" applyAlignment="1" applyProtection="1">
      <alignment horizontal="center" vertical="center"/>
      <protection locked="0"/>
    </xf>
    <xf numFmtId="0" fontId="16" fillId="22" borderId="134" xfId="0" applyFont="1" applyFill="1" applyBorder="1" applyAlignment="1" applyProtection="1">
      <alignment horizontal="center" vertical="center" wrapText="1"/>
      <protection locked="0"/>
    </xf>
    <xf numFmtId="0" fontId="16" fillId="22" borderId="158" xfId="0" applyFont="1" applyFill="1" applyBorder="1" applyAlignment="1" applyProtection="1">
      <alignment horizontal="center" vertical="center" wrapText="1"/>
      <protection locked="0"/>
    </xf>
    <xf numFmtId="0" fontId="16" fillId="22" borderId="162" xfId="0" applyFont="1" applyFill="1" applyBorder="1" applyAlignment="1" applyProtection="1">
      <alignment horizontal="center" vertical="center" wrapText="1"/>
      <protection locked="0"/>
    </xf>
    <xf numFmtId="0" fontId="25" fillId="23" borderId="150" xfId="0" applyFont="1" applyFill="1" applyBorder="1" applyAlignment="1" applyProtection="1">
      <alignment horizontal="left" vertical="center" wrapText="1"/>
      <protection locked="0"/>
    </xf>
    <xf numFmtId="0" fontId="25" fillId="23" borderId="7" xfId="0" applyFont="1" applyFill="1" applyBorder="1" applyAlignment="1" applyProtection="1">
      <alignment horizontal="left" vertical="center" wrapText="1"/>
      <protection locked="0"/>
    </xf>
    <xf numFmtId="0" fontId="6" fillId="5" borderId="0" xfId="0" applyFont="1" applyFill="1" applyAlignment="1" applyProtection="1">
      <alignment horizontal="center" vertical="center"/>
      <protection locked="0"/>
    </xf>
    <xf numFmtId="0" fontId="17" fillId="4" borderId="134" xfId="8" applyFont="1" applyFill="1" applyBorder="1" applyAlignment="1" applyProtection="1">
      <alignment horizontal="left" vertical="center" wrapText="1"/>
      <protection locked="0"/>
    </xf>
    <xf numFmtId="0" fontId="17" fillId="4" borderId="158" xfId="8" applyFont="1" applyFill="1" applyBorder="1" applyAlignment="1" applyProtection="1">
      <alignment horizontal="left" vertical="center" wrapText="1"/>
      <protection locked="0"/>
    </xf>
    <xf numFmtId="0" fontId="17" fillId="4" borderId="163" xfId="8" applyFont="1" applyFill="1" applyBorder="1" applyAlignment="1" applyProtection="1">
      <alignment horizontal="left" vertical="center" wrapText="1"/>
      <protection locked="0"/>
    </xf>
    <xf numFmtId="0" fontId="7" fillId="4" borderId="134" xfId="8" applyFont="1" applyFill="1" applyBorder="1" applyAlignment="1" applyProtection="1">
      <alignment horizontal="left" vertical="center" wrapText="1"/>
      <protection locked="0"/>
    </xf>
    <xf numFmtId="0" fontId="7" fillId="4" borderId="144" xfId="8" applyFont="1" applyFill="1" applyBorder="1" applyAlignment="1" applyProtection="1">
      <alignment horizontal="left" vertical="center" wrapText="1"/>
      <protection locked="0"/>
    </xf>
    <xf numFmtId="0" fontId="7" fillId="4" borderId="164" xfId="8" applyFont="1" applyFill="1" applyBorder="1" applyAlignment="1" applyProtection="1">
      <alignment horizontal="left" vertical="center" wrapText="1"/>
      <protection locked="0"/>
    </xf>
    <xf numFmtId="0" fontId="30" fillId="0" borderId="0" xfId="0" applyFont="1" applyAlignment="1" applyProtection="1">
      <alignment horizontal="left" vertical="center" wrapText="1"/>
      <protection locked="0"/>
    </xf>
    <xf numFmtId="0" fontId="17" fillId="24" borderId="51" xfId="3" applyFont="1" applyFill="1" applyBorder="1" applyAlignment="1" applyProtection="1">
      <alignment horizontal="left" vertical="center" wrapText="1"/>
      <protection locked="0"/>
    </xf>
    <xf numFmtId="0" fontId="17" fillId="24" borderId="52" xfId="3" applyFont="1" applyFill="1" applyBorder="1" applyAlignment="1" applyProtection="1">
      <alignment horizontal="left" vertical="center" wrapText="1"/>
      <protection locked="0"/>
    </xf>
    <xf numFmtId="0" fontId="17" fillId="24" borderId="53" xfId="3" applyFont="1" applyFill="1" applyBorder="1" applyAlignment="1" applyProtection="1">
      <alignment horizontal="left" vertical="center" wrapText="1"/>
      <protection locked="0"/>
    </xf>
    <xf numFmtId="0" fontId="16" fillId="22" borderId="54" xfId="0" applyFont="1" applyFill="1" applyBorder="1" applyAlignment="1" applyProtection="1">
      <alignment horizontal="center"/>
      <protection locked="0"/>
    </xf>
    <xf numFmtId="0" fontId="23" fillId="27" borderId="51" xfId="0" applyFont="1" applyFill="1" applyBorder="1" applyAlignment="1" applyProtection="1">
      <alignment horizontal="center" vertical="center" wrapText="1"/>
      <protection locked="0"/>
    </xf>
    <xf numFmtId="0" fontId="23" fillId="27" borderId="52" xfId="0" applyFont="1" applyFill="1" applyBorder="1" applyAlignment="1" applyProtection="1">
      <alignment horizontal="center" vertical="center" wrapText="1"/>
      <protection locked="0"/>
    </xf>
    <xf numFmtId="0" fontId="23" fillId="27" borderId="53" xfId="0" applyFont="1" applyFill="1" applyBorder="1" applyAlignment="1" applyProtection="1">
      <alignment horizontal="center" vertical="center" wrapText="1"/>
      <protection locked="0"/>
    </xf>
    <xf numFmtId="0" fontId="25" fillId="23" borderId="55" xfId="0" applyFont="1" applyFill="1" applyBorder="1" applyAlignment="1" applyProtection="1">
      <alignment horizontal="left" vertical="center" wrapText="1"/>
      <protection locked="0"/>
    </xf>
    <xf numFmtId="0" fontId="17" fillId="25" borderId="54" xfId="3" applyFont="1" applyFill="1" applyBorder="1" applyAlignment="1" applyProtection="1">
      <alignment vertical="center" wrapText="1"/>
      <protection locked="0"/>
    </xf>
    <xf numFmtId="0" fontId="17" fillId="25" borderId="52" xfId="3" applyFont="1" applyFill="1" applyBorder="1" applyAlignment="1" applyProtection="1">
      <alignment vertical="center" wrapText="1"/>
      <protection locked="0"/>
    </xf>
    <xf numFmtId="0" fontId="17" fillId="25" borderId="53" xfId="3" applyFont="1" applyFill="1" applyBorder="1" applyAlignment="1" applyProtection="1">
      <alignment vertical="center" wrapText="1"/>
      <protection locked="0"/>
    </xf>
    <xf numFmtId="0" fontId="59" fillId="0" borderId="71" xfId="0" applyFont="1" applyBorder="1" applyAlignment="1" applyProtection="1">
      <alignment horizontal="center" vertical="center"/>
      <protection locked="0"/>
    </xf>
    <xf numFmtId="0" fontId="31" fillId="0" borderId="89" xfId="0" applyFont="1" applyBorder="1" applyAlignment="1" applyProtection="1">
      <alignment horizontal="center" vertical="center"/>
      <protection locked="0"/>
    </xf>
    <xf numFmtId="0" fontId="17" fillId="2" borderId="134" xfId="3" applyFont="1" applyFill="1" applyBorder="1" applyAlignment="1" applyProtection="1">
      <alignment vertical="center" wrapText="1"/>
      <protection locked="0"/>
    </xf>
    <xf numFmtId="0" fontId="17" fillId="2" borderId="144" xfId="3" applyFont="1" applyFill="1" applyBorder="1" applyAlignment="1" applyProtection="1">
      <alignment vertical="center" wrapText="1"/>
      <protection locked="0"/>
    </xf>
    <xf numFmtId="0" fontId="17" fillId="2" borderId="162" xfId="3" applyFont="1" applyFill="1" applyBorder="1" applyAlignment="1" applyProtection="1">
      <alignment vertical="center" wrapText="1"/>
      <protection locked="0"/>
    </xf>
    <xf numFmtId="0" fontId="17" fillId="24" borderId="134" xfId="3" applyFont="1" applyFill="1" applyBorder="1" applyAlignment="1" applyProtection="1">
      <alignment vertical="center" wrapText="1"/>
      <protection locked="0"/>
    </xf>
    <xf numFmtId="0" fontId="17" fillId="24" borderId="144" xfId="3" applyFont="1" applyFill="1" applyBorder="1" applyAlignment="1" applyProtection="1">
      <alignment vertical="center" wrapText="1"/>
      <protection locked="0"/>
    </xf>
    <xf numFmtId="0" fontId="17" fillId="24" borderId="162" xfId="3" applyFont="1" applyFill="1" applyBorder="1" applyAlignment="1" applyProtection="1">
      <alignment vertical="center" wrapText="1"/>
      <protection locked="0"/>
    </xf>
    <xf numFmtId="0" fontId="18" fillId="24" borderId="134" xfId="3" applyFont="1" applyFill="1" applyBorder="1" applyAlignment="1" applyProtection="1">
      <alignment horizontal="left" vertical="center" wrapText="1"/>
      <protection locked="0"/>
    </xf>
    <xf numFmtId="0" fontId="18" fillId="24" borderId="144" xfId="3" applyFont="1" applyFill="1" applyBorder="1" applyAlignment="1" applyProtection="1">
      <alignment horizontal="left" vertical="center" wrapText="1"/>
      <protection locked="0"/>
    </xf>
    <xf numFmtId="0" fontId="18" fillId="24" borderId="162" xfId="3" applyFont="1" applyFill="1" applyBorder="1" applyAlignment="1" applyProtection="1">
      <alignment horizontal="left" vertical="center" wrapText="1"/>
      <protection locked="0"/>
    </xf>
    <xf numFmtId="0" fontId="18" fillId="24" borderId="134" xfId="3" applyFont="1" applyFill="1" applyBorder="1" applyAlignment="1" applyProtection="1">
      <alignment vertical="top" wrapText="1"/>
      <protection locked="0"/>
    </xf>
    <xf numFmtId="0" fontId="18" fillId="24" borderId="144" xfId="3" applyFont="1" applyFill="1" applyBorder="1" applyAlignment="1" applyProtection="1">
      <alignment vertical="top" wrapText="1"/>
      <protection locked="0"/>
    </xf>
    <xf numFmtId="0" fontId="18" fillId="24" borderId="162" xfId="3" applyFont="1" applyFill="1" applyBorder="1" applyAlignment="1" applyProtection="1">
      <alignment vertical="top" wrapText="1"/>
      <protection locked="0"/>
    </xf>
    <xf numFmtId="0" fontId="17" fillId="25" borderId="134" xfId="3" applyFont="1" applyFill="1" applyBorder="1" applyAlignment="1" applyProtection="1">
      <alignment vertical="center" wrapText="1"/>
      <protection locked="0"/>
    </xf>
    <xf numFmtId="0" fontId="17" fillId="25" borderId="144" xfId="3" applyFont="1" applyFill="1" applyBorder="1" applyAlignment="1" applyProtection="1">
      <alignment vertical="center" wrapText="1"/>
      <protection locked="0"/>
    </xf>
    <xf numFmtId="0" fontId="17" fillId="25" borderId="162" xfId="3" applyFont="1" applyFill="1" applyBorder="1" applyAlignment="1" applyProtection="1">
      <alignment vertical="center" wrapText="1"/>
      <protection locked="0"/>
    </xf>
    <xf numFmtId="0" fontId="16" fillId="22" borderId="134" xfId="0" applyFont="1" applyFill="1" applyBorder="1" applyAlignment="1" applyProtection="1">
      <alignment horizontal="center"/>
      <protection locked="0"/>
    </xf>
    <xf numFmtId="0" fontId="16" fillId="22" borderId="144" xfId="0" applyFont="1" applyFill="1" applyBorder="1" applyAlignment="1" applyProtection="1">
      <alignment horizontal="center"/>
      <protection locked="0"/>
    </xf>
    <xf numFmtId="0" fontId="16" fillId="22" borderId="162" xfId="0" applyFont="1" applyFill="1" applyBorder="1" applyAlignment="1" applyProtection="1">
      <alignment horizontal="center"/>
      <protection locked="0"/>
    </xf>
    <xf numFmtId="0" fontId="39" fillId="34" borderId="78" xfId="0" applyFont="1" applyFill="1" applyBorder="1" applyAlignment="1">
      <alignment horizontal="center" vertical="center" wrapText="1"/>
    </xf>
    <xf numFmtId="0" fontId="39" fillId="34" borderId="80" xfId="0" applyFont="1" applyFill="1" applyBorder="1" applyAlignment="1">
      <alignment horizontal="center" vertical="center" wrapText="1"/>
    </xf>
    <xf numFmtId="0" fontId="40" fillId="34" borderId="85" xfId="0" applyFont="1" applyFill="1" applyBorder="1" applyAlignment="1">
      <alignment horizontal="center" vertical="center" wrapText="1"/>
    </xf>
    <xf numFmtId="0" fontId="40" fillId="34" borderId="86" xfId="0" applyFont="1" applyFill="1" applyBorder="1" applyAlignment="1">
      <alignment horizontal="center" vertical="center" wrapText="1"/>
    </xf>
    <xf numFmtId="0" fontId="40" fillId="34" borderId="87" xfId="0" applyFont="1" applyFill="1" applyBorder="1" applyAlignment="1">
      <alignment horizontal="center" vertical="center" wrapText="1"/>
    </xf>
    <xf numFmtId="0" fontId="40" fillId="34" borderId="84" xfId="0" applyFont="1" applyFill="1" applyBorder="1" applyAlignment="1">
      <alignment horizontal="center" vertical="center" wrapText="1"/>
    </xf>
    <xf numFmtId="0" fontId="40" fillId="34" borderId="83" xfId="0" applyFont="1" applyFill="1" applyBorder="1" applyAlignment="1">
      <alignment horizontal="center" vertical="center" wrapText="1"/>
    </xf>
    <xf numFmtId="0" fontId="40" fillId="34" borderId="88" xfId="0" applyFont="1" applyFill="1" applyBorder="1" applyAlignment="1">
      <alignment horizontal="center" vertical="center" wrapText="1"/>
    </xf>
    <xf numFmtId="0" fontId="39" fillId="34" borderId="82" xfId="0" applyFont="1" applyFill="1" applyBorder="1" applyAlignment="1">
      <alignment vertical="center" wrapText="1"/>
    </xf>
    <xf numFmtId="0" fontId="39" fillId="34" borderId="79" xfId="0" applyFont="1" applyFill="1" applyBorder="1" applyAlignment="1">
      <alignment vertical="center" wrapText="1"/>
    </xf>
    <xf numFmtId="0" fontId="7" fillId="8" borderId="149" xfId="0" applyFont="1" applyFill="1" applyBorder="1" applyAlignment="1">
      <alignment horizontal="center" vertical="center"/>
    </xf>
    <xf numFmtId="0" fontId="7" fillId="8" borderId="167" xfId="0" applyFont="1" applyFill="1" applyBorder="1" applyAlignment="1">
      <alignment horizontal="center" vertical="center"/>
    </xf>
    <xf numFmtId="0" fontId="7" fillId="8" borderId="72" xfId="0" applyFont="1" applyFill="1" applyBorder="1" applyAlignment="1">
      <alignment horizontal="center" vertical="center"/>
    </xf>
    <xf numFmtId="0" fontId="7" fillId="8" borderId="26" xfId="0" applyFont="1" applyFill="1" applyBorder="1" applyAlignment="1">
      <alignment horizontal="center" vertical="center"/>
    </xf>
    <xf numFmtId="0" fontId="7" fillId="8" borderId="28" xfId="0" applyFont="1" applyFill="1" applyBorder="1" applyAlignment="1">
      <alignment horizontal="center" vertical="center"/>
    </xf>
    <xf numFmtId="0" fontId="7" fillId="8" borderId="168" xfId="0" applyFont="1" applyFill="1" applyBorder="1" applyAlignment="1">
      <alignment horizontal="center" vertical="center"/>
    </xf>
    <xf numFmtId="0" fontId="0" fillId="10" borderId="108" xfId="0" applyFill="1" applyBorder="1" applyAlignment="1">
      <alignment horizontal="center"/>
    </xf>
    <xf numFmtId="0" fontId="0" fillId="10" borderId="75" xfId="0" applyFill="1" applyBorder="1" applyAlignment="1">
      <alignment horizontal="center"/>
    </xf>
    <xf numFmtId="0" fontId="0" fillId="0" borderId="108" xfId="0" applyBorder="1" applyAlignment="1">
      <alignment horizontal="center"/>
    </xf>
    <xf numFmtId="0" fontId="0" fillId="0" borderId="75" xfId="0" applyBorder="1" applyAlignment="1">
      <alignment horizontal="center"/>
    </xf>
    <xf numFmtId="0" fontId="0" fillId="0" borderId="122" xfId="0" applyBorder="1" applyAlignment="1">
      <alignment horizontal="center"/>
    </xf>
    <xf numFmtId="0" fontId="0" fillId="0" borderId="123" xfId="0" applyBorder="1" applyAlignment="1">
      <alignment horizontal="center"/>
    </xf>
    <xf numFmtId="0" fontId="0" fillId="0" borderId="73" xfId="0" applyBorder="1" applyAlignment="1">
      <alignment horizontal="center"/>
    </xf>
    <xf numFmtId="0" fontId="0" fillId="0" borderId="5" xfId="0" applyBorder="1" applyAlignment="1">
      <alignment horizontal="center"/>
    </xf>
    <xf numFmtId="0" fontId="7" fillId="6" borderId="108" xfId="4" applyFont="1" applyFill="1" applyBorder="1" applyAlignment="1">
      <alignment horizontal="center" vertical="top" wrapText="1"/>
    </xf>
    <xf numFmtId="0" fontId="7" fillId="6" borderId="75" xfId="4" applyFont="1" applyFill="1" applyBorder="1" applyAlignment="1">
      <alignment horizontal="center" vertical="top" wrapText="1"/>
    </xf>
    <xf numFmtId="0" fontId="7" fillId="6" borderId="7" xfId="4" applyFont="1" applyFill="1" applyBorder="1" applyAlignment="1">
      <alignment horizontal="center" vertical="top" wrapText="1"/>
    </xf>
    <xf numFmtId="9" fontId="7" fillId="0" borderId="108" xfId="4" applyNumberFormat="1" applyFont="1" applyBorder="1" applyAlignment="1">
      <alignment horizontal="center" vertical="center"/>
    </xf>
    <xf numFmtId="9" fontId="7" fillId="0" borderId="75" xfId="4" applyNumberFormat="1" applyFont="1" applyBorder="1" applyAlignment="1">
      <alignment horizontal="center" vertical="center"/>
    </xf>
    <xf numFmtId="9" fontId="7" fillId="0" borderId="7" xfId="4" applyNumberFormat="1" applyFont="1" applyBorder="1" applyAlignment="1">
      <alignment horizontal="center" vertical="center"/>
    </xf>
    <xf numFmtId="0" fontId="7" fillId="0" borderId="122" xfId="0" applyFont="1" applyBorder="1" applyAlignment="1">
      <alignment horizontal="center" vertical="center" wrapText="1"/>
    </xf>
    <xf numFmtId="0" fontId="7" fillId="0" borderId="123"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41" xfId="0" applyFont="1" applyBorder="1" applyAlignment="1">
      <alignment horizontal="center" vertical="center" wrapText="1"/>
    </xf>
    <xf numFmtId="164" fontId="31" fillId="16" borderId="89" xfId="0" applyNumberFormat="1" applyFont="1" applyFill="1" applyBorder="1" applyAlignment="1">
      <alignment horizontal="center" vertical="center" wrapText="1"/>
    </xf>
    <xf numFmtId="0" fontId="50" fillId="36" borderId="89" xfId="0" applyFont="1" applyFill="1" applyBorder="1" applyAlignment="1">
      <alignment horizontal="center" vertical="center"/>
    </xf>
    <xf numFmtId="0" fontId="3" fillId="0" borderId="0" xfId="0" applyFont="1" applyAlignment="1">
      <alignment horizontal="center"/>
    </xf>
    <xf numFmtId="0" fontId="6" fillId="9" borderId="153" xfId="0" applyFont="1" applyFill="1" applyBorder="1" applyAlignment="1">
      <alignment horizontal="left" vertical="center" wrapText="1"/>
    </xf>
    <xf numFmtId="0" fontId="7" fillId="8" borderId="153" xfId="9" applyFont="1" applyFill="1" applyBorder="1" applyAlignment="1">
      <alignment horizontal="center" vertical="center" wrapText="1"/>
    </xf>
    <xf numFmtId="1" fontId="7" fillId="8" borderId="153" xfId="0" applyNumberFormat="1" applyFont="1" applyFill="1" applyBorder="1" applyAlignment="1">
      <alignment horizontal="center" vertical="center" wrapText="1"/>
    </xf>
    <xf numFmtId="0" fontId="7" fillId="8" borderId="153" xfId="0" applyFont="1" applyFill="1" applyBorder="1" applyAlignment="1">
      <alignment horizontal="center" vertical="center" wrapText="1"/>
    </xf>
    <xf numFmtId="0" fontId="7" fillId="9" borderId="153" xfId="0" applyFont="1" applyFill="1" applyBorder="1" applyAlignment="1">
      <alignment horizontal="left" vertical="center" wrapText="1"/>
    </xf>
    <xf numFmtId="0" fontId="5" fillId="2" borderId="114" xfId="2" applyFont="1" applyFill="1" applyBorder="1" applyAlignment="1">
      <alignment horizontal="center" vertical="center" wrapText="1"/>
    </xf>
    <xf numFmtId="0" fontId="23" fillId="35" borderId="127" xfId="0" applyFont="1" applyFill="1" applyBorder="1" applyAlignment="1">
      <alignment horizontal="center" vertical="center" wrapText="1"/>
    </xf>
    <xf numFmtId="0" fontId="17" fillId="2" borderId="219" xfId="3" applyFont="1" applyFill="1" applyBorder="1" applyAlignment="1">
      <alignment horizontal="center" vertical="center"/>
    </xf>
    <xf numFmtId="0" fontId="17" fillId="2" borderId="205" xfId="3" applyFont="1" applyFill="1" applyBorder="1" applyAlignment="1">
      <alignment horizontal="center" vertical="center"/>
    </xf>
    <xf numFmtId="0" fontId="17" fillId="2" borderId="220" xfId="3" applyFont="1" applyFill="1" applyBorder="1" applyAlignment="1">
      <alignment horizontal="center" vertical="center"/>
    </xf>
    <xf numFmtId="0" fontId="7" fillId="0" borderId="91" xfId="0" applyFont="1" applyBorder="1" applyAlignment="1">
      <alignment horizontal="center" vertical="center" wrapText="1"/>
    </xf>
    <xf numFmtId="0" fontId="7" fillId="0" borderId="125" xfId="0" applyFont="1" applyBorder="1" applyAlignment="1">
      <alignment horizontal="center" vertical="center" wrapText="1"/>
    </xf>
    <xf numFmtId="0" fontId="6" fillId="18" borderId="153" xfId="0" applyFont="1" applyFill="1" applyBorder="1" applyAlignment="1">
      <alignment horizontal="left" vertical="center" wrapText="1"/>
    </xf>
    <xf numFmtId="0" fontId="7" fillId="18" borderId="153" xfId="9" applyFont="1" applyFill="1" applyBorder="1" applyAlignment="1">
      <alignment horizontal="center" vertical="center" wrapText="1"/>
    </xf>
    <xf numFmtId="1" fontId="7" fillId="18" borderId="153" xfId="0" applyNumberFormat="1" applyFont="1" applyFill="1" applyBorder="1" applyAlignment="1">
      <alignment horizontal="center" vertical="center" wrapText="1"/>
    </xf>
    <xf numFmtId="0" fontId="7" fillId="8" borderId="166" xfId="0" applyFont="1" applyFill="1" applyBorder="1" applyAlignment="1">
      <alignment horizontal="center" vertical="center" wrapText="1"/>
    </xf>
    <xf numFmtId="0" fontId="7" fillId="8" borderId="100" xfId="0" applyFont="1" applyFill="1" applyBorder="1" applyAlignment="1">
      <alignment horizontal="center" vertical="center" wrapText="1"/>
    </xf>
    <xf numFmtId="0" fontId="7" fillId="8" borderId="25" xfId="0" applyFont="1" applyFill="1" applyBorder="1" applyAlignment="1">
      <alignment horizontal="center" vertical="center" wrapText="1"/>
    </xf>
    <xf numFmtId="0" fontId="7" fillId="8" borderId="108" xfId="0" applyFont="1" applyFill="1" applyBorder="1" applyAlignment="1">
      <alignment horizontal="center" vertical="center" wrapText="1"/>
    </xf>
    <xf numFmtId="0" fontId="7" fillId="8" borderId="75"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6" fillId="3" borderId="129" xfId="2" applyFont="1" applyFill="1" applyBorder="1" applyAlignment="1">
      <alignment horizontal="center" vertical="center" wrapText="1"/>
    </xf>
    <xf numFmtId="0" fontId="6" fillId="4" borderId="130" xfId="2" applyFont="1" applyFill="1" applyBorder="1" applyAlignment="1">
      <alignment horizontal="center" vertical="center" wrapText="1"/>
    </xf>
    <xf numFmtId="0" fontId="6" fillId="3" borderId="128" xfId="2" applyFont="1" applyFill="1" applyBorder="1" applyAlignment="1">
      <alignment horizontal="center" vertical="center" wrapText="1"/>
    </xf>
    <xf numFmtId="0" fontId="6" fillId="9" borderId="107" xfId="0" applyFont="1" applyFill="1" applyBorder="1" applyAlignment="1">
      <alignment horizontal="left" vertical="center" wrapText="1"/>
    </xf>
    <xf numFmtId="0" fontId="7" fillId="8" borderId="112" xfId="0" applyFont="1" applyFill="1" applyBorder="1" applyAlignment="1">
      <alignment horizontal="center" vertical="center" wrapText="1"/>
    </xf>
    <xf numFmtId="0" fontId="7" fillId="8" borderId="110" xfId="0" applyFont="1" applyFill="1" applyBorder="1" applyAlignment="1">
      <alignment horizontal="center" vertical="center" wrapText="1"/>
    </xf>
    <xf numFmtId="0" fontId="6" fillId="8" borderId="107" xfId="0" applyFont="1" applyFill="1" applyBorder="1" applyAlignment="1">
      <alignment horizontal="left" vertical="center" wrapText="1"/>
    </xf>
    <xf numFmtId="0" fontId="7" fillId="9" borderId="107" xfId="0" applyFont="1" applyFill="1" applyBorder="1" applyAlignment="1">
      <alignment horizontal="center" vertical="center" wrapText="1"/>
    </xf>
    <xf numFmtId="9" fontId="7" fillId="0" borderId="107" xfId="1" applyFont="1" applyFill="1" applyBorder="1" applyAlignment="1" applyProtection="1">
      <alignment horizontal="center" vertical="center"/>
    </xf>
    <xf numFmtId="0" fontId="7" fillId="0" borderId="117" xfId="0" applyFont="1" applyBorder="1" applyAlignment="1">
      <alignment horizontal="center" vertical="center" wrapText="1"/>
    </xf>
    <xf numFmtId="0" fontId="7" fillId="0" borderId="115" xfId="0" applyFont="1" applyBorder="1" applyAlignment="1">
      <alignment horizontal="center" vertical="center" wrapText="1"/>
    </xf>
    <xf numFmtId="0" fontId="7" fillId="0" borderId="116" xfId="0" applyFont="1" applyBorder="1" applyAlignment="1">
      <alignment horizontal="center" vertical="center" wrapText="1"/>
    </xf>
    <xf numFmtId="0" fontId="49" fillId="9" borderId="89" xfId="0" applyFont="1" applyFill="1" applyBorder="1" applyAlignment="1">
      <alignment horizontal="left" vertical="center" wrapText="1"/>
    </xf>
    <xf numFmtId="0" fontId="6" fillId="9" borderId="89" xfId="0" applyFont="1" applyFill="1" applyBorder="1" applyAlignment="1">
      <alignment horizontal="left" vertical="center" wrapText="1"/>
    </xf>
    <xf numFmtId="0" fontId="7" fillId="9" borderId="89" xfId="0" applyFont="1" applyFill="1" applyBorder="1" applyAlignment="1">
      <alignment horizontal="center" vertical="center" wrapText="1"/>
    </xf>
    <xf numFmtId="1" fontId="7" fillId="9" borderId="89" xfId="1" applyNumberFormat="1" applyFont="1" applyFill="1" applyBorder="1" applyAlignment="1" applyProtection="1">
      <alignment horizontal="center" vertical="center"/>
    </xf>
    <xf numFmtId="0" fontId="7" fillId="8" borderId="89" xfId="0" applyFont="1" applyFill="1" applyBorder="1" applyAlignment="1">
      <alignment horizontal="center" vertical="center" wrapText="1"/>
    </xf>
    <xf numFmtId="0" fontId="17" fillId="3" borderId="216" xfId="3" applyFont="1" applyFill="1" applyBorder="1" applyAlignment="1">
      <alignment horizontal="center" vertical="center" wrapText="1"/>
    </xf>
    <xf numFmtId="0" fontId="17" fillId="3" borderId="244" xfId="3" applyFont="1" applyFill="1" applyBorder="1" applyAlignment="1">
      <alignment horizontal="center" vertical="center" wrapText="1"/>
    </xf>
    <xf numFmtId="0" fontId="17" fillId="3" borderId="245" xfId="3" applyFont="1" applyFill="1" applyBorder="1" applyAlignment="1">
      <alignment horizontal="center" vertical="center" wrapText="1"/>
    </xf>
    <xf numFmtId="0" fontId="0" fillId="10" borderId="150" xfId="0" applyFill="1" applyBorder="1" applyAlignment="1">
      <alignment horizontal="center"/>
    </xf>
    <xf numFmtId="0" fontId="0" fillId="10" borderId="7" xfId="0" applyFill="1" applyBorder="1" applyAlignment="1">
      <alignment horizontal="center"/>
    </xf>
    <xf numFmtId="0" fontId="7" fillId="0" borderId="107" xfId="1" applyNumberFormat="1" applyFont="1" applyFill="1" applyBorder="1" applyAlignment="1" applyProtection="1">
      <alignment horizontal="center" vertical="center" wrapText="1"/>
    </xf>
    <xf numFmtId="0" fontId="7" fillId="8" borderId="117" xfId="0" applyFont="1" applyFill="1" applyBorder="1" applyAlignment="1">
      <alignment horizontal="center" vertical="center" wrapText="1"/>
    </xf>
    <xf numFmtId="0" fontId="7" fillId="8" borderId="115" xfId="0" applyFont="1" applyFill="1" applyBorder="1" applyAlignment="1">
      <alignment horizontal="center" vertical="center" wrapText="1"/>
    </xf>
    <xf numFmtId="0" fontId="7" fillId="8" borderId="116" xfId="0" applyFont="1" applyFill="1" applyBorder="1" applyAlignment="1">
      <alignment horizontal="center" vertical="center" wrapText="1"/>
    </xf>
    <xf numFmtId="0" fontId="6" fillId="9" borderId="150" xfId="0" applyFont="1" applyFill="1" applyBorder="1" applyAlignment="1">
      <alignment horizontal="center" vertical="center" wrapText="1"/>
    </xf>
    <xf numFmtId="0" fontId="6" fillId="9" borderId="75" xfId="0" applyFont="1" applyFill="1" applyBorder="1" applyAlignment="1">
      <alignment horizontal="center" vertical="center" wrapText="1"/>
    </xf>
    <xf numFmtId="0" fontId="6" fillId="9" borderId="169" xfId="0" applyFont="1" applyFill="1" applyBorder="1" applyAlignment="1">
      <alignment horizontal="center" vertical="center" wrapText="1"/>
    </xf>
    <xf numFmtId="0" fontId="7" fillId="9" borderId="150" xfId="0" applyFont="1" applyFill="1" applyBorder="1" applyAlignment="1">
      <alignment horizontal="center" vertical="center" wrapText="1"/>
    </xf>
    <xf numFmtId="0" fontId="7" fillId="9" borderId="75" xfId="0" applyFont="1" applyFill="1" applyBorder="1" applyAlignment="1">
      <alignment horizontal="center" vertical="center" wrapText="1"/>
    </xf>
    <xf numFmtId="0" fontId="7" fillId="9" borderId="169" xfId="0" applyFont="1" applyFill="1" applyBorder="1" applyAlignment="1">
      <alignment horizontal="center" vertical="center" wrapText="1"/>
    </xf>
    <xf numFmtId="0" fontId="7" fillId="0" borderId="150" xfId="1" applyNumberFormat="1" applyFont="1" applyFill="1" applyBorder="1" applyAlignment="1" applyProtection="1">
      <alignment horizontal="center" vertical="center"/>
    </xf>
    <xf numFmtId="0" fontId="7" fillId="0" borderId="75" xfId="1" applyNumberFormat="1" applyFont="1" applyFill="1" applyBorder="1" applyAlignment="1" applyProtection="1">
      <alignment horizontal="center" vertical="center"/>
    </xf>
    <xf numFmtId="0" fontId="7" fillId="0" borderId="169" xfId="1" applyNumberFormat="1" applyFont="1" applyFill="1" applyBorder="1" applyAlignment="1" applyProtection="1">
      <alignment horizontal="center" vertical="center"/>
    </xf>
    <xf numFmtId="0" fontId="7" fillId="9" borderId="89" xfId="1" applyNumberFormat="1" applyFont="1" applyFill="1" applyBorder="1" applyAlignment="1" applyProtection="1">
      <alignment horizontal="center" vertical="center"/>
    </xf>
    <xf numFmtId="0" fontId="0" fillId="0" borderId="7" xfId="0" applyBorder="1" applyAlignment="1">
      <alignment horizontal="center"/>
    </xf>
    <xf numFmtId="0" fontId="6" fillId="9" borderId="148" xfId="0" applyFont="1" applyFill="1" applyBorder="1" applyAlignment="1">
      <alignment horizontal="left" vertical="center" wrapText="1"/>
    </xf>
    <xf numFmtId="0" fontId="7" fillId="9" borderId="153" xfId="0" applyFont="1" applyFill="1" applyBorder="1" applyAlignment="1">
      <alignment horizontal="center" vertical="center" wrapText="1"/>
    </xf>
    <xf numFmtId="0" fontId="7" fillId="9" borderId="148" xfId="0" applyFont="1" applyFill="1" applyBorder="1" applyAlignment="1">
      <alignment horizontal="center" vertical="center" wrapText="1"/>
    </xf>
    <xf numFmtId="9" fontId="7" fillId="0" borderId="153" xfId="1" applyFont="1" applyFill="1" applyBorder="1" applyAlignment="1" applyProtection="1">
      <alignment horizontal="center" vertical="center" wrapText="1"/>
    </xf>
    <xf numFmtId="0" fontId="7" fillId="0" borderId="148" xfId="1" applyNumberFormat="1" applyFont="1" applyFill="1" applyBorder="1" applyAlignment="1" applyProtection="1">
      <alignment horizontal="center" vertical="center" wrapText="1"/>
    </xf>
    <xf numFmtId="0" fontId="7" fillId="8" borderId="173" xfId="0" applyFont="1" applyFill="1" applyBorder="1" applyAlignment="1">
      <alignment horizontal="center" vertical="center" wrapText="1"/>
    </xf>
    <xf numFmtId="0" fontId="7" fillId="8" borderId="174" xfId="0" applyFont="1" applyFill="1" applyBorder="1" applyAlignment="1">
      <alignment horizontal="center" vertical="center" wrapText="1"/>
    </xf>
    <xf numFmtId="0" fontId="0" fillId="0" borderId="150" xfId="0" applyBorder="1" applyAlignment="1">
      <alignment horizontal="center"/>
    </xf>
    <xf numFmtId="0" fontId="0" fillId="0" borderId="151" xfId="0" applyBorder="1" applyAlignment="1">
      <alignment horizontal="center"/>
    </xf>
    <xf numFmtId="0" fontId="0" fillId="0" borderId="165" xfId="0" applyBorder="1" applyAlignment="1">
      <alignment horizontal="center"/>
    </xf>
    <xf numFmtId="0" fontId="0" fillId="0" borderId="18" xfId="0" applyBorder="1" applyAlignment="1">
      <alignment horizontal="center"/>
    </xf>
    <xf numFmtId="0" fontId="0" fillId="0" borderId="41" xfId="0" applyBorder="1" applyAlignment="1">
      <alignment horizontal="center"/>
    </xf>
    <xf numFmtId="0" fontId="6" fillId="5" borderId="146" xfId="0" applyFont="1" applyFill="1" applyBorder="1" applyAlignment="1">
      <alignment horizontal="left" vertical="center" wrapText="1"/>
    </xf>
    <xf numFmtId="0" fontId="7" fillId="0" borderId="176" xfId="0" applyFont="1" applyBorder="1" applyAlignment="1">
      <alignment horizontal="center" vertical="center" wrapText="1"/>
    </xf>
    <xf numFmtId="9" fontId="7" fillId="0" borderId="146" xfId="4" applyNumberFormat="1" applyFont="1" applyBorder="1" applyAlignment="1">
      <alignment horizontal="center" vertical="center"/>
    </xf>
    <xf numFmtId="9" fontId="7" fillId="7" borderId="178" xfId="4" applyNumberFormat="1" applyFont="1" applyFill="1" applyBorder="1" applyAlignment="1">
      <alignment horizontal="center" vertical="center" wrapText="1"/>
    </xf>
    <xf numFmtId="9" fontId="7" fillId="7" borderId="75" xfId="4" applyNumberFormat="1" applyFont="1" applyFill="1" applyBorder="1" applyAlignment="1">
      <alignment horizontal="center" vertical="center" wrapText="1"/>
    </xf>
    <xf numFmtId="9" fontId="7" fillId="7" borderId="142" xfId="4" applyNumberFormat="1" applyFont="1" applyFill="1" applyBorder="1" applyAlignment="1">
      <alignment horizontal="center" vertical="center" wrapText="1"/>
    </xf>
    <xf numFmtId="0" fontId="7" fillId="10" borderId="108" xfId="0" applyFont="1" applyFill="1" applyBorder="1" applyAlignment="1">
      <alignment horizontal="center" vertical="top" wrapText="1"/>
    </xf>
    <xf numFmtId="0" fontId="7" fillId="10" borderId="75" xfId="0" applyFont="1" applyFill="1" applyBorder="1" applyAlignment="1">
      <alignment horizontal="center" vertical="top" wrapText="1"/>
    </xf>
    <xf numFmtId="0" fontId="7" fillId="0" borderId="108" xfId="0" applyFont="1" applyBorder="1" applyAlignment="1">
      <alignment horizontal="center"/>
    </xf>
    <xf numFmtId="0" fontId="7" fillId="0" borderId="75" xfId="0" applyFont="1" applyBorder="1" applyAlignment="1">
      <alignment horizontal="center"/>
    </xf>
    <xf numFmtId="0" fontId="7" fillId="0" borderId="122" xfId="0" applyFont="1" applyBorder="1" applyAlignment="1">
      <alignment horizontal="center"/>
    </xf>
    <xf numFmtId="0" fontId="7" fillId="0" borderId="124" xfId="0" applyFont="1" applyBorder="1" applyAlignment="1">
      <alignment horizontal="center"/>
    </xf>
    <xf numFmtId="0" fontId="7" fillId="0" borderId="123" xfId="0" applyFont="1" applyBorder="1" applyAlignment="1">
      <alignment horizontal="center"/>
    </xf>
    <xf numFmtId="0" fontId="7" fillId="0" borderId="73" xfId="0" applyFont="1" applyBorder="1" applyAlignment="1">
      <alignment horizontal="center"/>
    </xf>
    <xf numFmtId="0" fontId="7" fillId="0" borderId="0" xfId="0" applyFont="1" applyAlignment="1">
      <alignment horizontal="center"/>
    </xf>
    <xf numFmtId="0" fontId="7" fillId="0" borderId="5" xfId="0" applyFont="1" applyBorder="1" applyAlignment="1">
      <alignment horizontal="center"/>
    </xf>
    <xf numFmtId="0" fontId="6" fillId="7" borderId="89" xfId="0" applyFont="1" applyFill="1" applyBorder="1" applyAlignment="1">
      <alignment horizontal="left" vertical="center" wrapText="1"/>
    </xf>
    <xf numFmtId="0" fontId="7" fillId="0" borderId="131" xfId="0" applyFont="1" applyBorder="1" applyAlignment="1">
      <alignment horizontal="center" vertical="center" wrapText="1"/>
    </xf>
    <xf numFmtId="9" fontId="7" fillId="7" borderId="89" xfId="4" applyNumberFormat="1" applyFont="1" applyFill="1" applyBorder="1" applyAlignment="1">
      <alignment horizontal="center" vertical="center"/>
    </xf>
    <xf numFmtId="9" fontId="7" fillId="7" borderId="108" xfId="4" applyNumberFormat="1" applyFont="1" applyFill="1" applyBorder="1" applyAlignment="1">
      <alignment horizontal="center" vertical="center" wrapText="1"/>
    </xf>
    <xf numFmtId="9" fontId="7" fillId="7" borderId="7" xfId="4" applyNumberFormat="1" applyFont="1" applyFill="1" applyBorder="1" applyAlignment="1">
      <alignment horizontal="center" vertical="center" wrapText="1"/>
    </xf>
    <xf numFmtId="0" fontId="7" fillId="21" borderId="108" xfId="4" applyFont="1" applyFill="1" applyBorder="1" applyAlignment="1">
      <alignment horizontal="center" vertical="top"/>
    </xf>
    <xf numFmtId="0" fontId="7" fillId="21" borderId="75" xfId="4" applyFont="1" applyFill="1" applyBorder="1" applyAlignment="1">
      <alignment horizontal="center" vertical="top"/>
    </xf>
    <xf numFmtId="0" fontId="7" fillId="21" borderId="7" xfId="4" applyFont="1" applyFill="1" applyBorder="1" applyAlignment="1">
      <alignment horizontal="center" vertical="top"/>
    </xf>
    <xf numFmtId="0" fontId="7" fillId="21" borderId="108" xfId="4" applyFont="1" applyFill="1" applyBorder="1" applyAlignment="1">
      <alignment horizontal="center" vertical="top" wrapText="1"/>
    </xf>
    <xf numFmtId="0" fontId="7" fillId="21" borderId="75" xfId="4" applyFont="1" applyFill="1" applyBorder="1" applyAlignment="1">
      <alignment horizontal="center" vertical="top" wrapText="1"/>
    </xf>
    <xf numFmtId="0" fontId="7" fillId="21" borderId="7" xfId="4" applyFont="1" applyFill="1" applyBorder="1" applyAlignment="1">
      <alignment horizontal="center" vertical="top" wrapText="1"/>
    </xf>
    <xf numFmtId="0" fontId="6" fillId="5" borderId="89" xfId="0" applyFont="1" applyFill="1" applyBorder="1" applyAlignment="1">
      <alignment horizontal="left" vertical="center" wrapText="1"/>
    </xf>
    <xf numFmtId="0" fontId="7" fillId="5" borderId="89" xfId="0" applyFont="1" applyFill="1" applyBorder="1" applyAlignment="1">
      <alignment horizontal="center" vertical="center" wrapText="1"/>
    </xf>
    <xf numFmtId="9" fontId="7" fillId="11" borderId="89" xfId="4" applyNumberFormat="1" applyFont="1" applyFill="1" applyBorder="1" applyAlignment="1">
      <alignment horizontal="center" vertical="center"/>
    </xf>
    <xf numFmtId="9" fontId="7" fillId="7" borderId="89" xfId="4" applyNumberFormat="1" applyFont="1" applyFill="1" applyBorder="1" applyAlignment="1">
      <alignment horizontal="center" vertical="center" wrapText="1"/>
    </xf>
    <xf numFmtId="0" fontId="7" fillId="17" borderId="108" xfId="4" applyFont="1" applyFill="1" applyBorder="1" applyAlignment="1">
      <alignment horizontal="center" vertical="top"/>
    </xf>
    <xf numFmtId="0" fontId="7" fillId="17" borderId="75" xfId="4" applyFont="1" applyFill="1" applyBorder="1" applyAlignment="1">
      <alignment horizontal="center" vertical="top"/>
    </xf>
    <xf numFmtId="0" fontId="7" fillId="17" borderId="108" xfId="4" applyFont="1" applyFill="1" applyBorder="1" applyAlignment="1">
      <alignment horizontal="center" vertical="top" wrapText="1"/>
    </xf>
    <xf numFmtId="0" fontId="7" fillId="17" borderId="75" xfId="4" applyFont="1" applyFill="1" applyBorder="1" applyAlignment="1">
      <alignment horizontal="center" vertical="top" wrapText="1"/>
    </xf>
    <xf numFmtId="0" fontId="19" fillId="18" borderId="103" xfId="8" applyFont="1" applyFill="1" applyBorder="1" applyAlignment="1">
      <alignment horizontal="left" vertical="center"/>
    </xf>
    <xf numFmtId="0" fontId="19" fillId="18" borderId="104" xfId="8" applyFont="1" applyFill="1" applyBorder="1" applyAlignment="1">
      <alignment horizontal="left" vertical="center"/>
    </xf>
    <xf numFmtId="0" fontId="6" fillId="4" borderId="103" xfId="8" applyFont="1" applyFill="1" applyBorder="1" applyAlignment="1">
      <alignment horizontal="left" vertical="center" wrapText="1"/>
    </xf>
    <xf numFmtId="0" fontId="6" fillId="4" borderId="105" xfId="8" applyFont="1" applyFill="1" applyBorder="1" applyAlignment="1">
      <alignment horizontal="left" vertical="center" wrapText="1"/>
    </xf>
    <xf numFmtId="0" fontId="6" fillId="4" borderId="91" xfId="8" applyFont="1" applyFill="1" applyBorder="1" applyAlignment="1">
      <alignment horizontal="left" vertical="center" wrapText="1"/>
    </xf>
    <xf numFmtId="0" fontId="6" fillId="4" borderId="126" xfId="8" applyFont="1" applyFill="1" applyBorder="1" applyAlignment="1">
      <alignment horizontal="left" vertical="center" wrapText="1"/>
    </xf>
    <xf numFmtId="0" fontId="7" fillId="4" borderId="103" xfId="8" applyFont="1" applyFill="1" applyBorder="1" applyAlignment="1">
      <alignment vertical="center" wrapText="1"/>
    </xf>
    <xf numFmtId="0" fontId="7" fillId="4" borderId="105" xfId="8" applyFont="1" applyFill="1" applyBorder="1" applyAlignment="1">
      <alignment vertical="center" wrapText="1"/>
    </xf>
    <xf numFmtId="0" fontId="7" fillId="4" borderId="103" xfId="8" applyFont="1" applyFill="1" applyBorder="1" applyAlignment="1">
      <alignment horizontal="left" vertical="center" wrapText="1"/>
    </xf>
    <xf numFmtId="0" fontId="7" fillId="4" borderId="105" xfId="8" applyFont="1" applyFill="1" applyBorder="1" applyAlignment="1">
      <alignment horizontal="left" vertical="center" wrapText="1"/>
    </xf>
    <xf numFmtId="0" fontId="6" fillId="19" borderId="89" xfId="3" applyFont="1" applyFill="1" applyBorder="1" applyAlignment="1">
      <alignment vertical="center" wrapText="1"/>
    </xf>
    <xf numFmtId="0" fontId="6" fillId="6" borderId="89" xfId="0" applyFont="1" applyFill="1" applyBorder="1" applyAlignment="1">
      <alignment horizontal="center" vertical="center" wrapText="1"/>
    </xf>
    <xf numFmtId="0" fontId="23" fillId="35" borderId="89" xfId="0" applyFont="1" applyFill="1" applyBorder="1" applyAlignment="1">
      <alignment horizontal="center" vertical="center" wrapText="1"/>
    </xf>
    <xf numFmtId="0" fontId="6" fillId="14" borderId="127" xfId="2" applyFont="1" applyFill="1" applyBorder="1" applyAlignment="1">
      <alignment horizontal="center" vertical="center" wrapText="1"/>
    </xf>
    <xf numFmtId="0" fontId="6" fillId="3" borderId="40" xfId="3" applyFont="1" applyFill="1" applyBorder="1" applyAlignment="1">
      <alignment horizontal="center" vertical="center" wrapText="1"/>
    </xf>
    <xf numFmtId="164" fontId="31" fillId="16" borderId="127" xfId="0" applyNumberFormat="1" applyFont="1" applyFill="1" applyBorder="1" applyAlignment="1">
      <alignment horizontal="center" vertical="center" wrapText="1"/>
    </xf>
    <xf numFmtId="0" fontId="50" fillId="36" borderId="127" xfId="0" applyFont="1" applyFill="1" applyBorder="1" applyAlignment="1">
      <alignment horizontal="center" vertical="center"/>
    </xf>
    <xf numFmtId="0" fontId="6" fillId="6" borderId="12" xfId="0" applyFont="1" applyFill="1" applyBorder="1" applyAlignment="1">
      <alignment horizontal="center" vertical="center" wrapText="1"/>
    </xf>
    <xf numFmtId="0" fontId="7" fillId="0" borderId="7" xfId="0" applyFont="1" applyBorder="1" applyAlignment="1">
      <alignment horizontal="center"/>
    </xf>
    <xf numFmtId="0" fontId="7" fillId="0" borderId="18" xfId="0" applyFont="1" applyBorder="1" applyAlignment="1">
      <alignment horizontal="center"/>
    </xf>
    <xf numFmtId="0" fontId="7" fillId="0" borderId="71" xfId="0" applyFont="1" applyBorder="1" applyAlignment="1">
      <alignment horizontal="center"/>
    </xf>
    <xf numFmtId="0" fontId="7" fillId="0" borderId="41" xfId="0" applyFont="1" applyBorder="1" applyAlignment="1">
      <alignment horizontal="center"/>
    </xf>
    <xf numFmtId="0" fontId="6" fillId="3" borderId="128" xfId="3" applyFont="1" applyFill="1" applyBorder="1" applyAlignment="1">
      <alignment horizontal="center" vertical="center" wrapText="1"/>
    </xf>
    <xf numFmtId="0" fontId="6" fillId="30" borderId="108" xfId="0" applyFont="1" applyFill="1" applyBorder="1" applyAlignment="1">
      <alignment horizontal="left" vertical="center" wrapText="1"/>
    </xf>
    <xf numFmtId="0" fontId="6" fillId="30" borderId="75" xfId="0" applyFont="1" applyFill="1" applyBorder="1" applyAlignment="1">
      <alignment horizontal="left" vertical="center" wrapText="1"/>
    </xf>
    <xf numFmtId="0" fontId="6" fillId="30" borderId="7" xfId="0" applyFont="1" applyFill="1" applyBorder="1" applyAlignment="1">
      <alignment horizontal="left" vertical="center" wrapText="1"/>
    </xf>
    <xf numFmtId="0" fontId="7" fillId="30" borderId="108" xfId="0" applyFont="1" applyFill="1" applyBorder="1" applyAlignment="1">
      <alignment horizontal="center" vertical="center" wrapText="1"/>
    </xf>
    <xf numFmtId="0" fontId="7" fillId="30" borderId="75" xfId="0" applyFont="1" applyFill="1" applyBorder="1" applyAlignment="1">
      <alignment horizontal="center" vertical="center" wrapText="1"/>
    </xf>
    <xf numFmtId="0" fontId="7" fillId="30" borderId="7" xfId="0" applyFont="1" applyFill="1" applyBorder="1" applyAlignment="1">
      <alignment horizontal="center" vertical="center" wrapText="1"/>
    </xf>
    <xf numFmtId="9" fontId="7" fillId="5" borderId="108" xfId="0" applyNumberFormat="1" applyFont="1" applyFill="1" applyBorder="1" applyAlignment="1">
      <alignment horizontal="center" vertical="center" wrapText="1"/>
    </xf>
    <xf numFmtId="0" fontId="7" fillId="5" borderId="75"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108" xfId="0" applyFont="1" applyFill="1" applyBorder="1" applyAlignment="1">
      <alignment horizontal="center" vertical="center" wrapText="1"/>
    </xf>
    <xf numFmtId="0" fontId="7" fillId="10" borderId="7" xfId="0" applyFont="1" applyFill="1" applyBorder="1" applyAlignment="1">
      <alignment horizontal="center" vertical="top" wrapText="1"/>
    </xf>
    <xf numFmtId="0" fontId="6" fillId="11" borderId="89" xfId="0" applyFont="1" applyFill="1" applyBorder="1" applyAlignment="1">
      <alignment horizontal="left" vertical="center" wrapText="1"/>
    </xf>
    <xf numFmtId="0" fontId="7" fillId="5" borderId="122" xfId="0" applyFont="1" applyFill="1" applyBorder="1" applyAlignment="1">
      <alignment horizontal="center" vertical="center" wrapText="1"/>
    </xf>
    <xf numFmtId="0" fontId="6" fillId="0" borderId="146" xfId="0" applyFont="1" applyBorder="1" applyAlignment="1">
      <alignment horizontal="left" vertical="center" wrapText="1"/>
    </xf>
    <xf numFmtId="0" fontId="7" fillId="0" borderId="146" xfId="0" applyFont="1" applyBorder="1" applyAlignment="1">
      <alignment horizontal="center" vertical="center" wrapText="1"/>
    </xf>
    <xf numFmtId="9" fontId="7" fillId="0" borderId="146" xfId="4" applyNumberFormat="1" applyFont="1" applyBorder="1" applyAlignment="1">
      <alignment horizontal="center" vertical="center" wrapText="1"/>
    </xf>
    <xf numFmtId="0" fontId="6" fillId="9" borderId="89" xfId="0" applyFont="1" applyFill="1" applyBorder="1" applyAlignment="1">
      <alignment horizontal="justify" vertical="center" wrapText="1"/>
    </xf>
    <xf numFmtId="0" fontId="7" fillId="0" borderId="89" xfId="0" applyFont="1" applyBorder="1" applyAlignment="1">
      <alignment horizontal="center" vertical="center" wrapText="1"/>
    </xf>
    <xf numFmtId="9" fontId="7" fillId="0" borderId="89" xfId="0" applyNumberFormat="1" applyFont="1" applyBorder="1" applyAlignment="1">
      <alignment horizontal="center" vertical="center" wrapText="1"/>
    </xf>
    <xf numFmtId="0" fontId="7" fillId="0" borderId="89" xfId="0" applyFont="1" applyBorder="1" applyAlignment="1">
      <alignment horizontal="justify" vertical="center" wrapText="1"/>
    </xf>
    <xf numFmtId="0" fontId="7" fillId="18" borderId="108" xfId="0" applyFont="1" applyFill="1" applyBorder="1" applyAlignment="1">
      <alignment horizontal="center" vertical="top" wrapText="1"/>
    </xf>
    <xf numFmtId="0" fontId="7" fillId="18" borderId="75" xfId="0" applyFont="1" applyFill="1" applyBorder="1" applyAlignment="1">
      <alignment horizontal="center" vertical="top" wrapText="1"/>
    </xf>
    <xf numFmtId="0" fontId="7" fillId="18" borderId="7" xfId="0" applyFont="1" applyFill="1" applyBorder="1" applyAlignment="1">
      <alignment horizontal="center" vertical="top" wrapText="1"/>
    </xf>
    <xf numFmtId="0" fontId="7" fillId="2" borderId="108" xfId="0" applyFont="1" applyFill="1" applyBorder="1" applyAlignment="1">
      <alignment horizontal="center" vertical="top" wrapText="1"/>
    </xf>
    <xf numFmtId="0" fontId="7" fillId="2" borderId="75" xfId="0" applyFont="1" applyFill="1" applyBorder="1" applyAlignment="1">
      <alignment horizontal="center" vertical="top" wrapText="1"/>
    </xf>
    <xf numFmtId="0" fontId="7" fillId="2" borderId="7" xfId="0" applyFont="1" applyFill="1" applyBorder="1" applyAlignment="1">
      <alignment horizontal="center" vertical="top" wrapText="1"/>
    </xf>
    <xf numFmtId="0" fontId="6" fillId="37" borderId="108" xfId="0" applyFont="1" applyFill="1" applyBorder="1" applyAlignment="1">
      <alignment horizontal="left" vertical="center" wrapText="1"/>
    </xf>
    <xf numFmtId="0" fontId="6" fillId="37" borderId="75" xfId="0" applyFont="1" applyFill="1" applyBorder="1" applyAlignment="1">
      <alignment horizontal="left" vertical="center" wrapText="1"/>
    </xf>
    <xf numFmtId="0" fontId="6" fillId="37" borderId="7" xfId="0" applyFont="1" applyFill="1" applyBorder="1" applyAlignment="1">
      <alignment horizontal="left" vertical="center" wrapText="1"/>
    </xf>
    <xf numFmtId="0" fontId="7" fillId="9" borderId="108" xfId="0" applyFont="1" applyFill="1" applyBorder="1" applyAlignment="1">
      <alignment horizontal="center" vertical="center" wrapText="1"/>
    </xf>
    <xf numFmtId="0" fontId="7" fillId="9" borderId="7" xfId="0" applyFont="1" applyFill="1" applyBorder="1" applyAlignment="1">
      <alignment horizontal="center" vertical="center" wrapText="1"/>
    </xf>
    <xf numFmtId="9" fontId="7" fillId="9" borderId="108" xfId="1" applyFont="1" applyFill="1" applyBorder="1" applyAlignment="1">
      <alignment horizontal="center" vertical="center" wrapText="1"/>
    </xf>
    <xf numFmtId="9" fontId="7" fillId="9" borderId="75" xfId="1" applyFont="1" applyFill="1" applyBorder="1" applyAlignment="1">
      <alignment horizontal="center" vertical="center" wrapText="1"/>
    </xf>
    <xf numFmtId="9" fontId="7" fillId="9" borderId="7" xfId="1" applyFont="1" applyFill="1" applyBorder="1" applyAlignment="1">
      <alignment horizontal="center" vertical="center" wrapText="1"/>
    </xf>
    <xf numFmtId="0" fontId="7" fillId="9" borderId="108" xfId="0" applyFont="1" applyFill="1" applyBorder="1" applyAlignment="1">
      <alignment horizontal="left" vertical="center" wrapText="1"/>
    </xf>
    <xf numFmtId="0" fontId="7" fillId="9" borderId="75" xfId="0" applyFont="1" applyFill="1" applyBorder="1" applyAlignment="1">
      <alignment horizontal="left" vertical="center" wrapText="1"/>
    </xf>
    <xf numFmtId="0" fontId="7" fillId="9" borderId="7" xfId="0" applyFont="1" applyFill="1" applyBorder="1" applyAlignment="1">
      <alignment horizontal="left" vertical="center" wrapText="1"/>
    </xf>
    <xf numFmtId="0" fontId="7" fillId="2" borderId="108" xfId="0" applyFont="1" applyFill="1" applyBorder="1" applyAlignment="1">
      <alignment horizontal="center"/>
    </xf>
    <xf numFmtId="0" fontId="7" fillId="2" borderId="75" xfId="0" applyFont="1" applyFill="1" applyBorder="1" applyAlignment="1">
      <alignment horizontal="center"/>
    </xf>
    <xf numFmtId="0" fontId="7" fillId="2" borderId="7" xfId="0" applyFont="1" applyFill="1" applyBorder="1" applyAlignment="1">
      <alignment horizontal="center"/>
    </xf>
    <xf numFmtId="0" fontId="7" fillId="2" borderId="108" xfId="0" applyFont="1" applyFill="1" applyBorder="1" applyAlignment="1">
      <alignment horizontal="center" wrapText="1"/>
    </xf>
    <xf numFmtId="0" fontId="7" fillId="2" borderId="75" xfId="0" applyFont="1" applyFill="1" applyBorder="1" applyAlignment="1">
      <alignment horizontal="center" wrapText="1"/>
    </xf>
    <xf numFmtId="0" fontId="7" fillId="2" borderId="7" xfId="0" applyFont="1" applyFill="1" applyBorder="1" applyAlignment="1">
      <alignment horizontal="center" wrapText="1"/>
    </xf>
    <xf numFmtId="0" fontId="0" fillId="0" borderId="43" xfId="0" applyBorder="1" applyAlignment="1">
      <alignment horizontal="center"/>
    </xf>
    <xf numFmtId="0" fontId="0" fillId="0" borderId="42" xfId="0" applyBorder="1" applyAlignment="1">
      <alignment horizontal="center"/>
    </xf>
    <xf numFmtId="0" fontId="7" fillId="10" borderId="178" xfId="0" applyFont="1" applyFill="1" applyBorder="1" applyAlignment="1">
      <alignment horizontal="center"/>
    </xf>
    <xf numFmtId="0" fontId="7" fillId="10" borderId="75" xfId="0" applyFont="1" applyFill="1" applyBorder="1" applyAlignment="1">
      <alignment horizontal="center"/>
    </xf>
    <xf numFmtId="0" fontId="7" fillId="10" borderId="142" xfId="0" applyFont="1" applyFill="1" applyBorder="1" applyAlignment="1">
      <alignment horizontal="center"/>
    </xf>
    <xf numFmtId="0" fontId="13" fillId="2" borderId="39" xfId="5" applyFont="1" applyFill="1" applyBorder="1" applyAlignment="1">
      <alignment horizontal="center"/>
    </xf>
    <xf numFmtId="0" fontId="13" fillId="2" borderId="15" xfId="5" applyFont="1" applyFill="1" applyBorder="1" applyAlignment="1">
      <alignment horizontal="center"/>
    </xf>
    <xf numFmtId="0" fontId="13" fillId="2" borderId="7" xfId="5" applyFont="1" applyFill="1" applyBorder="1" applyAlignment="1">
      <alignment horizontal="center"/>
    </xf>
    <xf numFmtId="0" fontId="13" fillId="2" borderId="12" xfId="5" applyFont="1" applyFill="1" applyBorder="1" applyAlignment="1">
      <alignment horizontal="center"/>
    </xf>
    <xf numFmtId="0" fontId="2" fillId="12" borderId="12" xfId="0" applyFont="1" applyFill="1" applyBorder="1" applyAlignment="1">
      <alignment horizontal="center" wrapText="1"/>
    </xf>
    <xf numFmtId="0" fontId="2" fillId="0" borderId="12" xfId="0" applyFont="1" applyBorder="1" applyAlignment="1">
      <alignment horizontal="center" vertical="center" wrapText="1"/>
    </xf>
    <xf numFmtId="9" fontId="7" fillId="0" borderId="11" xfId="0" applyNumberFormat="1" applyFont="1" applyBorder="1" applyAlignment="1">
      <alignment horizontal="center" vertical="center"/>
    </xf>
    <xf numFmtId="9" fontId="7" fillId="0" borderId="15" xfId="0" applyNumberFormat="1" applyFont="1" applyBorder="1" applyAlignment="1">
      <alignment horizontal="center" vertical="center"/>
    </xf>
    <xf numFmtId="9" fontId="0" fillId="0" borderId="12" xfId="1" applyFont="1" applyBorder="1" applyAlignment="1">
      <alignment horizontal="center" vertical="center"/>
    </xf>
    <xf numFmtId="0" fontId="11" fillId="0" borderId="12" xfId="0" applyFont="1" applyBorder="1" applyAlignment="1">
      <alignment horizontal="left" vertical="top" wrapText="1"/>
    </xf>
    <xf numFmtId="0" fontId="0" fillId="0" borderId="12" xfId="0" applyBorder="1" applyAlignment="1">
      <alignment horizontal="left" vertical="top"/>
    </xf>
    <xf numFmtId="0" fontId="11" fillId="0" borderId="12" xfId="0" applyFont="1" applyBorder="1" applyAlignment="1">
      <alignment horizontal="left" vertical="center" wrapText="1"/>
    </xf>
    <xf numFmtId="9" fontId="7" fillId="8" borderId="11" xfId="4" applyNumberFormat="1" applyFont="1" applyFill="1" applyBorder="1" applyAlignment="1">
      <alignment horizontal="center" vertical="center" wrapText="1"/>
    </xf>
    <xf numFmtId="9" fontId="7" fillId="8" borderId="15" xfId="4" applyNumberFormat="1" applyFont="1" applyFill="1" applyBorder="1" applyAlignment="1">
      <alignment horizontal="center" vertical="center" wrapText="1"/>
    </xf>
    <xf numFmtId="9" fontId="7" fillId="8" borderId="35" xfId="4" applyNumberFormat="1" applyFont="1" applyFill="1" applyBorder="1" applyAlignment="1">
      <alignment horizontal="center" vertical="center" wrapText="1"/>
    </xf>
    <xf numFmtId="0" fontId="27" fillId="0" borderId="12" xfId="0" applyFont="1" applyBorder="1" applyAlignment="1">
      <alignment horizontal="left" wrapText="1"/>
    </xf>
    <xf numFmtId="0" fontId="30" fillId="0" borderId="12" xfId="0" applyFont="1" applyBorder="1" applyAlignment="1">
      <alignment horizontal="left" wrapText="1"/>
    </xf>
    <xf numFmtId="9" fontId="7" fillId="8" borderId="17" xfId="4" applyNumberFormat="1" applyFont="1" applyFill="1" applyBorder="1" applyAlignment="1">
      <alignment horizontal="center" vertical="center" wrapText="1"/>
    </xf>
    <xf numFmtId="9" fontId="7" fillId="8" borderId="10" xfId="4" applyNumberFormat="1" applyFont="1" applyFill="1" applyBorder="1" applyAlignment="1">
      <alignment horizontal="center" vertical="center" wrapText="1"/>
    </xf>
    <xf numFmtId="0" fontId="27" fillId="0" borderId="12" xfId="0" applyFont="1" applyBorder="1" applyAlignment="1">
      <alignment horizontal="center" vertical="center"/>
    </xf>
    <xf numFmtId="9" fontId="7" fillId="8" borderId="179" xfId="4" applyNumberFormat="1" applyFont="1" applyFill="1" applyBorder="1" applyAlignment="1">
      <alignment horizontal="center" vertical="center" wrapText="1"/>
    </xf>
    <xf numFmtId="9" fontId="7" fillId="8" borderId="73" xfId="4" applyNumberFormat="1" applyFont="1" applyFill="1" applyBorder="1" applyAlignment="1">
      <alignment horizontal="center" vertical="center" wrapText="1"/>
    </xf>
    <xf numFmtId="9" fontId="7" fillId="8" borderId="180" xfId="4" applyNumberFormat="1" applyFont="1" applyFill="1" applyBorder="1" applyAlignment="1">
      <alignment horizontal="center" vertical="center" wrapText="1"/>
    </xf>
    <xf numFmtId="0" fontId="33" fillId="0" borderId="146" xfId="0" applyFont="1" applyBorder="1" applyAlignment="1">
      <alignment horizontal="left" vertical="center" wrapText="1"/>
    </xf>
    <xf numFmtId="0" fontId="0" fillId="0" borderId="146" xfId="0" applyBorder="1" applyAlignment="1">
      <alignment horizontal="left" vertical="center"/>
    </xf>
    <xf numFmtId="0" fontId="33" fillId="0" borderId="12" xfId="0" applyFont="1" applyBorder="1" applyAlignment="1">
      <alignment horizontal="left" wrapText="1"/>
    </xf>
    <xf numFmtId="0" fontId="0" fillId="0" borderId="12" xfId="0" applyBorder="1" applyAlignment="1">
      <alignment horizontal="left"/>
    </xf>
    <xf numFmtId="0" fontId="11" fillId="0" borderId="12" xfId="0" applyFont="1" applyBorder="1" applyAlignment="1">
      <alignment horizontal="center" vertical="center" wrapText="1"/>
    </xf>
    <xf numFmtId="0" fontId="7" fillId="0" borderId="178"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142" xfId="0" applyFont="1" applyBorder="1" applyAlignment="1">
      <alignment horizontal="center" vertical="center" wrapText="1"/>
    </xf>
    <xf numFmtId="9" fontId="7" fillId="8" borderId="178" xfId="4" applyNumberFormat="1" applyFont="1" applyFill="1" applyBorder="1" applyAlignment="1">
      <alignment horizontal="center" vertical="center" wrapText="1"/>
    </xf>
    <xf numFmtId="9" fontId="7" fillId="8" borderId="75" xfId="4" applyNumberFormat="1" applyFont="1" applyFill="1" applyBorder="1" applyAlignment="1">
      <alignment horizontal="center" vertical="center" wrapText="1"/>
    </xf>
    <xf numFmtId="9" fontId="7" fillId="8" borderId="142" xfId="4" applyNumberFormat="1" applyFont="1" applyFill="1" applyBorder="1" applyAlignment="1">
      <alignment horizontal="center" vertical="center" wrapText="1"/>
    </xf>
    <xf numFmtId="0" fontId="6" fillId="11" borderId="11" xfId="0" applyFont="1" applyFill="1" applyBorder="1" applyAlignment="1">
      <alignment horizontal="left" vertical="center" wrapText="1"/>
    </xf>
    <xf numFmtId="0" fontId="6" fillId="11" borderId="15" xfId="0" applyFont="1" applyFill="1" applyBorder="1" applyAlignment="1">
      <alignment horizontal="left" vertical="center" wrapText="1"/>
    </xf>
    <xf numFmtId="0" fontId="7" fillId="8" borderId="11"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6" fillId="11" borderId="35" xfId="0" applyFont="1" applyFill="1" applyBorder="1" applyAlignment="1">
      <alignment horizontal="left" vertical="center" wrapText="1"/>
    </xf>
    <xf numFmtId="0" fontId="7" fillId="8" borderId="35" xfId="0" applyFont="1" applyFill="1" applyBorder="1" applyAlignment="1">
      <alignment horizontal="center" vertical="center" wrapText="1"/>
    </xf>
    <xf numFmtId="0" fontId="7" fillId="0" borderId="32" xfId="0" applyFont="1" applyBorder="1" applyAlignment="1">
      <alignment horizontal="left" vertical="center" wrapText="1"/>
    </xf>
    <xf numFmtId="0" fontId="7" fillId="0" borderId="35" xfId="0" applyFont="1" applyBorder="1" applyAlignment="1">
      <alignment horizontal="left" vertical="center"/>
    </xf>
    <xf numFmtId="0" fontId="6" fillId="7" borderId="32" xfId="0" applyFont="1" applyFill="1" applyBorder="1" applyAlignment="1">
      <alignment horizontal="left" vertical="center" wrapText="1"/>
    </xf>
    <xf numFmtId="0" fontId="6" fillId="7" borderId="15" xfId="0" applyFont="1" applyFill="1" applyBorder="1" applyAlignment="1">
      <alignment horizontal="left" vertical="center" wrapText="1"/>
    </xf>
    <xf numFmtId="0" fontId="6" fillId="7" borderId="35" xfId="0" applyFont="1" applyFill="1" applyBorder="1" applyAlignment="1">
      <alignment horizontal="left" vertical="center" wrapText="1"/>
    </xf>
    <xf numFmtId="0" fontId="7" fillId="9" borderId="11" xfId="0" applyFont="1" applyFill="1" applyBorder="1" applyAlignment="1">
      <alignment horizontal="center" vertical="center" wrapText="1"/>
    </xf>
    <xf numFmtId="0" fontId="7" fillId="9" borderId="15" xfId="0" applyFont="1" applyFill="1" applyBorder="1" applyAlignment="1">
      <alignment horizontal="center" vertical="center" wrapText="1"/>
    </xf>
    <xf numFmtId="9" fontId="7" fillId="0" borderId="4" xfId="4" applyNumberFormat="1" applyFont="1" applyBorder="1" applyAlignment="1">
      <alignment horizontal="center" vertical="center" wrapText="1"/>
    </xf>
    <xf numFmtId="9" fontId="7" fillId="0" borderId="15" xfId="4" applyNumberFormat="1" applyFont="1" applyBorder="1" applyAlignment="1">
      <alignment horizontal="center" vertical="center" wrapText="1"/>
    </xf>
    <xf numFmtId="9" fontId="7" fillId="0" borderId="35" xfId="4" applyNumberFormat="1" applyFont="1" applyBorder="1" applyAlignment="1">
      <alignment horizontal="center" vertical="center" wrapText="1"/>
    </xf>
    <xf numFmtId="0" fontId="23" fillId="0" borderId="0" xfId="0" applyFont="1" applyAlignment="1">
      <alignment horizontal="center"/>
    </xf>
    <xf numFmtId="0" fontId="5" fillId="2" borderId="47" xfId="2" applyFont="1" applyFill="1" applyBorder="1" applyAlignment="1">
      <alignment horizontal="center" vertical="center" wrapText="1"/>
    </xf>
    <xf numFmtId="0" fontId="5" fillId="2" borderId="48" xfId="2" applyFont="1" applyFill="1" applyBorder="1" applyAlignment="1">
      <alignment horizontal="center" vertical="center" wrapText="1"/>
    </xf>
    <xf numFmtId="0" fontId="5" fillId="2" borderId="49" xfId="2" applyFont="1" applyFill="1" applyBorder="1" applyAlignment="1">
      <alignment horizontal="center" vertical="center" wrapText="1"/>
    </xf>
    <xf numFmtId="0" fontId="6" fillId="3" borderId="40" xfId="2" applyFont="1" applyFill="1" applyBorder="1" applyAlignment="1">
      <alignment horizontal="center" vertical="center" wrapText="1"/>
    </xf>
    <xf numFmtId="0" fontId="6" fillId="3" borderId="29" xfId="2" applyFont="1" applyFill="1" applyBorder="1" applyAlignment="1">
      <alignment horizontal="center" vertical="center" wrapText="1"/>
    </xf>
    <xf numFmtId="0" fontId="6" fillId="4" borderId="26" xfId="2" applyFont="1" applyFill="1" applyBorder="1" applyAlignment="1">
      <alignment horizontal="center" vertical="center" wrapText="1"/>
    </xf>
    <xf numFmtId="0" fontId="6" fillId="4" borderId="30" xfId="2" applyFont="1" applyFill="1" applyBorder="1" applyAlignment="1">
      <alignment horizontal="center" vertical="center" wrapText="1"/>
    </xf>
    <xf numFmtId="0" fontId="6" fillId="3" borderId="23" xfId="2" applyFont="1" applyFill="1" applyBorder="1" applyAlignment="1">
      <alignment horizontal="center" vertical="center" wrapText="1"/>
    </xf>
    <xf numFmtId="0" fontId="6" fillId="3" borderId="31" xfId="2" applyFont="1" applyFill="1" applyBorder="1" applyAlignment="1">
      <alignment horizontal="center" vertical="center" wrapText="1"/>
    </xf>
    <xf numFmtId="0" fontId="6" fillId="5" borderId="146" xfId="6" applyFont="1" applyFill="1" applyBorder="1" applyAlignment="1">
      <alignment horizontal="left" vertical="center" wrapText="1"/>
    </xf>
    <xf numFmtId="0" fontId="6" fillId="5" borderId="89" xfId="6" applyFont="1" applyFill="1" applyBorder="1" applyAlignment="1">
      <alignment horizontal="left" vertical="center" wrapText="1"/>
    </xf>
    <xf numFmtId="0" fontId="7" fillId="5" borderId="178" xfId="0" applyFont="1" applyFill="1" applyBorder="1" applyAlignment="1">
      <alignment horizontal="center" vertical="center" wrapText="1"/>
    </xf>
    <xf numFmtId="0" fontId="7" fillId="5" borderId="142" xfId="0" applyFont="1" applyFill="1" applyBorder="1" applyAlignment="1">
      <alignment horizontal="center" vertical="center" wrapText="1"/>
    </xf>
    <xf numFmtId="9" fontId="7" fillId="9" borderId="178" xfId="4" applyNumberFormat="1" applyFont="1" applyFill="1" applyBorder="1" applyAlignment="1">
      <alignment horizontal="center" vertical="center" wrapText="1"/>
    </xf>
    <xf numFmtId="0" fontId="7" fillId="9" borderId="75" xfId="4" applyFont="1" applyFill="1" applyBorder="1" applyAlignment="1">
      <alignment horizontal="center" vertical="center" wrapText="1"/>
    </xf>
    <xf numFmtId="0" fontId="7" fillId="9" borderId="142" xfId="4" applyFont="1" applyFill="1" applyBorder="1" applyAlignment="1">
      <alignment horizontal="center" vertical="center" wrapText="1"/>
    </xf>
    <xf numFmtId="9" fontId="7" fillId="9" borderId="175" xfId="4" applyNumberFormat="1" applyFont="1" applyFill="1" applyBorder="1" applyAlignment="1">
      <alignment horizontal="center" vertical="center" wrapText="1"/>
    </xf>
    <xf numFmtId="9" fontId="7" fillId="9" borderId="5" xfId="4" applyNumberFormat="1" applyFont="1" applyFill="1" applyBorder="1" applyAlignment="1">
      <alignment horizontal="center" vertical="center" wrapText="1"/>
    </xf>
    <xf numFmtId="9" fontId="7" fillId="9" borderId="182" xfId="4" applyNumberFormat="1" applyFont="1" applyFill="1" applyBorder="1" applyAlignment="1">
      <alignment horizontal="center" vertical="center" wrapText="1"/>
    </xf>
    <xf numFmtId="0" fontId="7" fillId="18" borderId="98" xfId="0" applyFont="1" applyFill="1" applyBorder="1" applyAlignment="1">
      <alignment horizontal="center"/>
    </xf>
    <xf numFmtId="0" fontId="7" fillId="18" borderId="75" xfId="0" applyFont="1" applyFill="1" applyBorder="1" applyAlignment="1">
      <alignment horizontal="center"/>
    </xf>
    <xf numFmtId="0" fontId="7" fillId="18" borderId="7" xfId="0" applyFont="1" applyFill="1" applyBorder="1" applyAlignment="1">
      <alignment horizontal="center"/>
    </xf>
    <xf numFmtId="0" fontId="0" fillId="0" borderId="98" xfId="0" applyBorder="1" applyAlignment="1">
      <alignment horizontal="center"/>
    </xf>
    <xf numFmtId="0" fontId="0" fillId="0" borderId="101" xfId="0" applyBorder="1" applyAlignment="1">
      <alignment horizontal="center"/>
    </xf>
    <xf numFmtId="0" fontId="0" fillId="0" borderId="102" xfId="0" applyBorder="1" applyAlignment="1">
      <alignment horizontal="center"/>
    </xf>
    <xf numFmtId="0" fontId="6" fillId="4" borderId="89" xfId="2" applyFont="1" applyFill="1" applyBorder="1" applyAlignment="1">
      <alignment horizontal="center" vertical="center" wrapText="1"/>
    </xf>
    <xf numFmtId="0" fontId="6" fillId="3" borderId="89" xfId="2" applyFont="1" applyFill="1" applyBorder="1" applyAlignment="1">
      <alignment horizontal="center" vertical="center" wrapText="1"/>
    </xf>
    <xf numFmtId="0" fontId="6" fillId="3" borderId="89" xfId="3" applyFont="1" applyFill="1" applyBorder="1" applyAlignment="1">
      <alignment horizontal="center" vertical="center" wrapText="1"/>
    </xf>
    <xf numFmtId="0" fontId="6" fillId="2" borderId="134" xfId="0" applyFont="1" applyFill="1" applyBorder="1" applyAlignment="1">
      <alignment horizontal="center" vertical="center" wrapText="1"/>
    </xf>
    <xf numFmtId="0" fontId="6" fillId="2" borderId="90" xfId="0" applyFont="1" applyFill="1" applyBorder="1" applyAlignment="1">
      <alignment horizontal="center" vertical="center" wrapText="1"/>
    </xf>
    <xf numFmtId="0" fontId="6" fillId="0" borderId="89" xfId="3" applyFont="1" applyBorder="1" applyAlignment="1">
      <alignment horizontal="left" vertical="center" wrapText="1"/>
    </xf>
    <xf numFmtId="0" fontId="7" fillId="0" borderId="89" xfId="3" applyFont="1" applyBorder="1" applyAlignment="1">
      <alignment horizontal="center" vertical="center" wrapText="1"/>
    </xf>
    <xf numFmtId="9" fontId="7" fillId="0" borderId="89" xfId="3" applyNumberFormat="1" applyFont="1" applyBorder="1" applyAlignment="1">
      <alignment horizontal="center" vertical="center" wrapText="1"/>
    </xf>
    <xf numFmtId="0" fontId="7" fillId="0" borderId="89" xfId="15" applyFont="1" applyBorder="1" applyAlignment="1">
      <alignment horizontal="center" vertical="center" wrapText="1"/>
    </xf>
    <xf numFmtId="0" fontId="7" fillId="2" borderId="89" xfId="0" applyFont="1" applyFill="1" applyBorder="1" applyAlignment="1">
      <alignment horizontal="center"/>
    </xf>
    <xf numFmtId="0" fontId="7" fillId="2" borderId="89" xfId="0" applyFont="1" applyFill="1" applyBorder="1" applyAlignment="1">
      <alignment horizontal="center" vertical="top"/>
    </xf>
    <xf numFmtId="0" fontId="6" fillId="6" borderId="106" xfId="0" applyFont="1" applyFill="1" applyBorder="1" applyAlignment="1">
      <alignment horizontal="center" vertical="center" wrapText="1"/>
    </xf>
    <xf numFmtId="0" fontId="19" fillId="2" borderId="103" xfId="3" applyFont="1" applyFill="1" applyBorder="1" applyAlignment="1">
      <alignment vertical="center" wrapText="1"/>
    </xf>
    <xf numFmtId="0" fontId="19" fillId="2" borderId="105" xfId="3" applyFont="1" applyFill="1" applyBorder="1" applyAlignment="1">
      <alignment vertical="center" wrapText="1"/>
    </xf>
    <xf numFmtId="0" fontId="6" fillId="4" borderId="110" xfId="3" applyFont="1" applyFill="1" applyBorder="1" applyAlignment="1">
      <alignment vertical="center" wrapText="1"/>
    </xf>
    <xf numFmtId="0" fontId="6" fillId="4" borderId="109" xfId="3" applyFont="1" applyFill="1" applyBorder="1" applyAlignment="1">
      <alignment horizontal="left" vertical="center" wrapText="1"/>
    </xf>
    <xf numFmtId="0" fontId="6" fillId="4" borderId="132" xfId="3" applyFont="1" applyFill="1" applyBorder="1" applyAlignment="1">
      <alignment horizontal="left" vertical="center" wrapText="1"/>
    </xf>
    <xf numFmtId="0" fontId="7" fillId="4" borderId="109" xfId="3" applyFont="1" applyFill="1" applyBorder="1" applyAlignment="1">
      <alignment horizontal="left" vertical="center" wrapText="1"/>
    </xf>
    <xf numFmtId="0" fontId="7" fillId="4" borderId="132" xfId="3" applyFont="1" applyFill="1" applyBorder="1" applyAlignment="1">
      <alignment horizontal="left" vertical="center" wrapText="1"/>
    </xf>
    <xf numFmtId="0" fontId="6" fillId="16" borderId="107" xfId="3" applyFont="1" applyFill="1" applyBorder="1" applyAlignment="1">
      <alignment vertical="center" wrapText="1"/>
    </xf>
    <xf numFmtId="0" fontId="2" fillId="12" borderId="91" xfId="0" applyFont="1" applyFill="1" applyBorder="1" applyAlignment="1">
      <alignment horizontal="center" wrapText="1"/>
    </xf>
    <xf numFmtId="0" fontId="2" fillId="12" borderId="90" xfId="0" applyFont="1" applyFill="1" applyBorder="1" applyAlignment="1">
      <alignment horizontal="center" wrapText="1"/>
    </xf>
    <xf numFmtId="0" fontId="2" fillId="12" borderId="125" xfId="0" applyFont="1" applyFill="1" applyBorder="1" applyAlignment="1">
      <alignment horizontal="center" wrapText="1"/>
    </xf>
    <xf numFmtId="0" fontId="2" fillId="0" borderId="98" xfId="0" applyFont="1" applyBorder="1" applyAlignment="1">
      <alignment horizontal="center" vertical="center"/>
    </xf>
    <xf numFmtId="0" fontId="2" fillId="0" borderId="75"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wrapText="1"/>
    </xf>
    <xf numFmtId="0" fontId="2" fillId="0" borderId="101" xfId="0" applyFont="1" applyBorder="1" applyAlignment="1">
      <alignment horizontal="center" vertical="center" wrapText="1"/>
    </xf>
    <xf numFmtId="0" fontId="2" fillId="0" borderId="102"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1" xfId="0" applyFont="1" applyBorder="1" applyAlignment="1">
      <alignment horizontal="center" vertical="center" wrapText="1"/>
    </xf>
    <xf numFmtId="0" fontId="6" fillId="14" borderId="106" xfId="2" applyFont="1" applyFill="1" applyBorder="1" applyAlignment="1">
      <alignment horizontal="center" vertical="center" wrapText="1"/>
    </xf>
    <xf numFmtId="0" fontId="6" fillId="14" borderId="106" xfId="0" applyFont="1" applyFill="1" applyBorder="1" applyAlignment="1">
      <alignment horizontal="center" vertical="center" wrapText="1"/>
    </xf>
    <xf numFmtId="0" fontId="6" fillId="11" borderId="106" xfId="0" applyFont="1" applyFill="1" applyBorder="1" applyAlignment="1">
      <alignment horizontal="left" vertical="center" wrapText="1"/>
    </xf>
    <xf numFmtId="0" fontId="7" fillId="5" borderId="134" xfId="0" applyFont="1" applyFill="1" applyBorder="1" applyAlignment="1">
      <alignment horizontal="center" vertical="center" wrapText="1"/>
    </xf>
    <xf numFmtId="9" fontId="7" fillId="7" borderId="106" xfId="4" applyNumberFormat="1" applyFont="1" applyFill="1" applyBorder="1" applyAlignment="1">
      <alignment horizontal="center" vertical="center"/>
    </xf>
    <xf numFmtId="9" fontId="7" fillId="11" borderId="106" xfId="4" applyNumberFormat="1" applyFont="1" applyFill="1" applyBorder="1" applyAlignment="1">
      <alignment horizontal="center" vertical="center" wrapText="1"/>
    </xf>
    <xf numFmtId="0" fontId="7" fillId="6" borderId="98" xfId="4" applyFont="1" applyFill="1" applyBorder="1" applyAlignment="1">
      <alignment horizontal="center" vertical="top"/>
    </xf>
    <xf numFmtId="0" fontId="7" fillId="6" borderId="75" xfId="4" applyFont="1" applyFill="1" applyBorder="1" applyAlignment="1">
      <alignment horizontal="center" vertical="top"/>
    </xf>
    <xf numFmtId="0" fontId="7" fillId="6" borderId="7" xfId="4" applyFont="1" applyFill="1" applyBorder="1" applyAlignment="1">
      <alignment horizontal="center" vertical="top"/>
    </xf>
    <xf numFmtId="0" fontId="7" fillId="6" borderId="98" xfId="4" applyFont="1" applyFill="1" applyBorder="1" applyAlignment="1">
      <alignment horizontal="center" vertical="top" wrapText="1"/>
    </xf>
    <xf numFmtId="0" fontId="5" fillId="2" borderId="112" xfId="2" applyFont="1" applyFill="1" applyBorder="1" applyAlignment="1">
      <alignment horizontal="center" vertical="center" wrapText="1"/>
    </xf>
    <xf numFmtId="0" fontId="7" fillId="0" borderId="93" xfId="0" applyFont="1" applyBorder="1" applyAlignment="1">
      <alignment horizontal="center" vertical="center" wrapText="1"/>
    </xf>
    <xf numFmtId="0" fontId="7" fillId="0" borderId="135" xfId="0" applyFont="1" applyBorder="1" applyAlignment="1">
      <alignment horizontal="center" vertical="center" wrapText="1"/>
    </xf>
    <xf numFmtId="0" fontId="7" fillId="0" borderId="136" xfId="0" applyFont="1" applyBorder="1" applyAlignment="1">
      <alignment horizontal="center" vertical="center" wrapText="1"/>
    </xf>
    <xf numFmtId="9" fontId="7" fillId="0" borderId="110" xfId="0" applyNumberFormat="1" applyFont="1" applyBorder="1" applyAlignment="1">
      <alignment horizontal="center" vertical="center" wrapText="1"/>
    </xf>
    <xf numFmtId="9" fontId="7" fillId="0" borderId="1" xfId="0" applyNumberFormat="1" applyFont="1" applyBorder="1" applyAlignment="1">
      <alignment horizontal="center" vertical="center" wrapText="1"/>
    </xf>
    <xf numFmtId="9" fontId="7" fillId="0" borderId="137" xfId="0" applyNumberFormat="1" applyFont="1" applyBorder="1" applyAlignment="1">
      <alignment horizontal="center" vertical="center" wrapText="1"/>
    </xf>
    <xf numFmtId="0" fontId="7" fillId="0" borderId="113" xfId="0" applyFont="1" applyBorder="1" applyAlignment="1">
      <alignment horizontal="center" vertical="center" wrapText="1"/>
    </xf>
    <xf numFmtId="0" fontId="7" fillId="0" borderId="95" xfId="0" applyFont="1" applyBorder="1" applyAlignment="1">
      <alignment horizontal="center" vertical="center" wrapText="1"/>
    </xf>
    <xf numFmtId="0" fontId="7" fillId="0" borderId="138" xfId="0" applyFont="1" applyBorder="1" applyAlignment="1">
      <alignment horizontal="center" vertical="center" wrapText="1"/>
    </xf>
    <xf numFmtId="0" fontId="7" fillId="2" borderId="75" xfId="0" applyFont="1" applyFill="1" applyBorder="1" applyAlignment="1">
      <alignment horizontal="center" vertical="center"/>
    </xf>
    <xf numFmtId="0" fontId="7" fillId="2" borderId="133" xfId="0" applyFont="1" applyFill="1" applyBorder="1" applyAlignment="1">
      <alignment horizontal="center" vertical="center"/>
    </xf>
    <xf numFmtId="0" fontId="7" fillId="2" borderId="133" xfId="0" applyFont="1" applyFill="1" applyBorder="1" applyAlignment="1">
      <alignment horizontal="center"/>
    </xf>
    <xf numFmtId="0" fontId="2" fillId="0" borderId="98"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7" xfId="0" applyFont="1" applyBorder="1" applyAlignment="1">
      <alignment horizontal="center" vertical="center" wrapText="1"/>
    </xf>
    <xf numFmtId="9" fontId="7" fillId="8" borderId="89" xfId="0" applyNumberFormat="1" applyFont="1" applyFill="1" applyBorder="1" applyAlignment="1">
      <alignment horizontal="center" vertical="center" wrapText="1"/>
    </xf>
    <xf numFmtId="0" fontId="7" fillId="2" borderId="98" xfId="0" applyFont="1" applyFill="1" applyBorder="1" applyAlignment="1">
      <alignment horizontal="center"/>
    </xf>
    <xf numFmtId="0" fontId="7" fillId="2" borderId="98" xfId="0" applyFont="1" applyFill="1" applyBorder="1" applyAlignment="1">
      <alignment horizontal="center" vertical="top"/>
    </xf>
    <xf numFmtId="0" fontId="7" fillId="2" borderId="75" xfId="0" applyFont="1" applyFill="1" applyBorder="1" applyAlignment="1">
      <alignment horizontal="center" vertical="top"/>
    </xf>
    <xf numFmtId="0" fontId="7" fillId="2" borderId="7" xfId="0" applyFont="1" applyFill="1" applyBorder="1" applyAlignment="1">
      <alignment horizontal="center" vertical="top"/>
    </xf>
    <xf numFmtId="0" fontId="6" fillId="9" borderId="110" xfId="0" applyFont="1" applyFill="1" applyBorder="1" applyAlignment="1">
      <alignment vertical="center" wrapText="1"/>
    </xf>
    <xf numFmtId="0" fontId="6" fillId="9" borderId="1" xfId="0" applyFont="1" applyFill="1" applyBorder="1" applyAlignment="1">
      <alignment vertical="center" wrapText="1"/>
    </xf>
    <xf numFmtId="0" fontId="6" fillId="9" borderId="139" xfId="0" applyFont="1" applyFill="1" applyBorder="1" applyAlignment="1">
      <alignment vertical="center" wrapText="1"/>
    </xf>
    <xf numFmtId="0" fontId="7" fillId="0" borderId="11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39" xfId="0" applyFont="1" applyBorder="1" applyAlignment="1">
      <alignment horizontal="center" vertical="center" wrapText="1"/>
    </xf>
    <xf numFmtId="9" fontId="7" fillId="0" borderId="139" xfId="0" applyNumberFormat="1" applyFont="1" applyBorder="1" applyAlignment="1">
      <alignment horizontal="center" vertical="center" wrapText="1"/>
    </xf>
    <xf numFmtId="0" fontId="7" fillId="0" borderId="140" xfId="0" applyFont="1" applyBorder="1" applyAlignment="1">
      <alignment horizontal="center" vertical="center" wrapText="1"/>
    </xf>
    <xf numFmtId="0" fontId="6" fillId="9" borderId="110" xfId="0" applyFont="1" applyFill="1" applyBorder="1" applyAlignment="1">
      <alignment horizontal="left" vertical="center" wrapText="1"/>
    </xf>
    <xf numFmtId="0" fontId="6" fillId="9" borderId="1" xfId="0" applyFont="1" applyFill="1" applyBorder="1" applyAlignment="1">
      <alignment horizontal="left" vertical="center" wrapText="1"/>
    </xf>
    <xf numFmtId="0" fontId="6" fillId="9" borderId="139" xfId="0" applyFont="1" applyFill="1" applyBorder="1" applyAlignment="1">
      <alignment horizontal="left" vertical="center" wrapText="1"/>
    </xf>
    <xf numFmtId="0" fontId="7" fillId="9" borderId="100" xfId="0" applyFont="1" applyFill="1" applyBorder="1" applyAlignment="1">
      <alignment horizontal="center" vertical="center" wrapText="1"/>
    </xf>
    <xf numFmtId="0" fontId="7" fillId="9" borderId="25" xfId="0" applyFont="1" applyFill="1" applyBorder="1" applyAlignment="1">
      <alignment horizontal="center" vertical="center" wrapText="1"/>
    </xf>
    <xf numFmtId="9" fontId="7" fillId="8" borderId="100" xfId="1" applyFont="1" applyFill="1" applyBorder="1" applyAlignment="1" applyProtection="1">
      <alignment horizontal="center" vertical="center" wrapText="1"/>
    </xf>
    <xf numFmtId="9" fontId="7" fillId="8" borderId="25" xfId="1" applyFont="1" applyFill="1" applyBorder="1" applyAlignment="1" applyProtection="1">
      <alignment horizontal="center" vertical="center" wrapText="1"/>
    </xf>
    <xf numFmtId="0" fontId="7" fillId="8" borderId="95" xfId="0" applyFont="1" applyFill="1" applyBorder="1" applyAlignment="1">
      <alignment horizontal="center" vertical="center" wrapText="1"/>
    </xf>
    <xf numFmtId="0" fontId="7" fillId="8" borderId="140" xfId="0" applyFont="1" applyFill="1" applyBorder="1" applyAlignment="1">
      <alignment horizontal="center" vertical="center" wrapText="1"/>
    </xf>
    <xf numFmtId="0" fontId="7" fillId="2" borderId="141" xfId="4" applyFont="1" applyFill="1" applyBorder="1" applyAlignment="1">
      <alignment horizontal="center" vertical="top" wrapText="1"/>
    </xf>
    <xf numFmtId="0" fontId="7" fillId="2" borderId="188" xfId="4" applyFont="1" applyFill="1" applyBorder="1" applyAlignment="1">
      <alignment horizontal="center" vertical="top" wrapText="1"/>
    </xf>
    <xf numFmtId="0" fontId="7" fillId="2" borderId="7" xfId="4" applyFont="1" applyFill="1" applyBorder="1" applyAlignment="1">
      <alignment horizontal="center" vertical="top" wrapText="1"/>
    </xf>
    <xf numFmtId="0" fontId="7" fillId="8" borderId="210" xfId="4" applyFont="1" applyFill="1" applyBorder="1" applyAlignment="1">
      <alignment horizontal="center" vertical="center"/>
    </xf>
    <xf numFmtId="4" fontId="7" fillId="0" borderId="210" xfId="4" applyNumberFormat="1" applyFont="1" applyBorder="1" applyAlignment="1">
      <alignment horizontal="center" vertical="center"/>
    </xf>
    <xf numFmtId="0" fontId="7" fillId="2" borderId="213" xfId="0" applyFont="1" applyFill="1" applyBorder="1" applyAlignment="1">
      <alignment horizontal="center"/>
    </xf>
    <xf numFmtId="0" fontId="7" fillId="2" borderId="188" xfId="0" applyFont="1" applyFill="1" applyBorder="1" applyAlignment="1">
      <alignment horizontal="center"/>
    </xf>
    <xf numFmtId="0" fontId="7" fillId="0" borderId="214" xfId="11" applyFont="1" applyBorder="1" applyAlignment="1">
      <alignment horizontal="left" vertical="center" wrapText="1"/>
    </xf>
    <xf numFmtId="0" fontId="7" fillId="0" borderId="217" xfId="11" applyFont="1" applyBorder="1" applyAlignment="1">
      <alignment horizontal="left" vertical="center" wrapText="1"/>
    </xf>
    <xf numFmtId="4" fontId="7" fillId="0" borderId="211" xfId="3" applyNumberFormat="1" applyFont="1" applyBorder="1" applyAlignment="1">
      <alignment horizontal="center" vertical="center" wrapText="1"/>
    </xf>
    <xf numFmtId="4" fontId="7" fillId="0" borderId="215" xfId="3" applyNumberFormat="1" applyFont="1" applyBorder="1" applyAlignment="1">
      <alignment horizontal="center" vertical="center" wrapText="1"/>
    </xf>
    <xf numFmtId="0" fontId="7" fillId="2" borderId="150" xfId="4" applyFont="1" applyFill="1" applyBorder="1" applyAlignment="1">
      <alignment horizontal="center" vertical="top"/>
    </xf>
    <xf numFmtId="0" fontId="7" fillId="2" borderId="188" xfId="4" applyFont="1" applyFill="1" applyBorder="1" applyAlignment="1">
      <alignment horizontal="center" vertical="top"/>
    </xf>
    <xf numFmtId="0" fontId="7" fillId="2" borderId="7" xfId="4" applyFont="1" applyFill="1" applyBorder="1" applyAlignment="1">
      <alignment horizontal="center" vertical="top"/>
    </xf>
    <xf numFmtId="0" fontId="7" fillId="2" borderId="150" xfId="4" applyFont="1" applyFill="1" applyBorder="1" applyAlignment="1">
      <alignment horizontal="center" vertical="top" wrapText="1"/>
    </xf>
    <xf numFmtId="0" fontId="7" fillId="8" borderId="150" xfId="4" applyFont="1" applyFill="1" applyBorder="1" applyAlignment="1">
      <alignment horizontal="center" vertical="center"/>
    </xf>
    <xf numFmtId="0" fontId="7" fillId="8" borderId="188" xfId="4" applyFont="1" applyFill="1" applyBorder="1" applyAlignment="1">
      <alignment horizontal="center" vertical="center"/>
    </xf>
    <xf numFmtId="0" fontId="7" fillId="8" borderId="7" xfId="4" applyFont="1" applyFill="1" applyBorder="1" applyAlignment="1">
      <alignment horizontal="center" vertical="center"/>
    </xf>
    <xf numFmtId="4" fontId="7" fillId="0" borderId="150" xfId="4" applyNumberFormat="1" applyFont="1" applyBorder="1" applyAlignment="1">
      <alignment horizontal="center" vertical="center"/>
    </xf>
    <xf numFmtId="4" fontId="7" fillId="0" borderId="188" xfId="4" applyNumberFormat="1" applyFont="1" applyBorder="1" applyAlignment="1">
      <alignment horizontal="center" vertical="center"/>
    </xf>
    <xf numFmtId="4" fontId="7" fillId="0" borderId="7" xfId="4" applyNumberFormat="1" applyFont="1" applyBorder="1" applyAlignment="1">
      <alignment horizontal="center" vertical="center"/>
    </xf>
    <xf numFmtId="0" fontId="6" fillId="0" borderId="210" xfId="6" applyFont="1" applyBorder="1" applyAlignment="1">
      <alignment horizontal="left" vertical="center" wrapText="1"/>
    </xf>
    <xf numFmtId="3" fontId="7" fillId="0" borderId="210" xfId="0" applyNumberFormat="1" applyFont="1" applyBorder="1" applyAlignment="1">
      <alignment horizontal="center" vertical="center" wrapText="1"/>
    </xf>
    <xf numFmtId="0" fontId="7" fillId="0" borderId="210" xfId="0" applyFont="1" applyBorder="1" applyAlignment="1">
      <alignment horizontal="center" vertical="center" wrapText="1"/>
    </xf>
    <xf numFmtId="9" fontId="7" fillId="5" borderId="141" xfId="1" applyFont="1" applyFill="1" applyBorder="1" applyAlignment="1">
      <alignment horizontal="center" vertical="center" wrapText="1"/>
    </xf>
    <xf numFmtId="9" fontId="7" fillId="5" borderId="188" xfId="1" applyFont="1" applyFill="1" applyBorder="1" applyAlignment="1">
      <alignment horizontal="center" vertical="center" wrapText="1"/>
    </xf>
    <xf numFmtId="9" fontId="7" fillId="5" borderId="7" xfId="1" applyFont="1" applyFill="1" applyBorder="1" applyAlignment="1">
      <alignment horizontal="center" vertical="center" wrapText="1"/>
    </xf>
    <xf numFmtId="9" fontId="7" fillId="8" borderId="210" xfId="4" applyNumberFormat="1" applyFont="1" applyFill="1" applyBorder="1" applyAlignment="1">
      <alignment horizontal="center" vertical="center" wrapText="1"/>
    </xf>
    <xf numFmtId="0" fontId="6" fillId="9" borderId="211" xfId="9" applyFont="1" applyFill="1" applyBorder="1" applyAlignment="1">
      <alignment horizontal="left" vertical="center" wrapText="1"/>
    </xf>
    <xf numFmtId="0" fontId="6" fillId="9" borderId="215" xfId="9" applyFont="1" applyFill="1" applyBorder="1" applyAlignment="1">
      <alignment horizontal="left" vertical="center" wrapText="1"/>
    </xf>
    <xf numFmtId="0" fontId="7" fillId="0" borderId="211" xfId="9" applyFont="1" applyBorder="1" applyAlignment="1">
      <alignment horizontal="center" vertical="center" wrapText="1"/>
    </xf>
    <xf numFmtId="0" fontId="7" fillId="0" borderId="215" xfId="9" applyFont="1" applyBorder="1" applyAlignment="1">
      <alignment horizontal="center" vertical="center" wrapText="1"/>
    </xf>
    <xf numFmtId="9" fontId="7" fillId="5" borderId="211" xfId="9" applyNumberFormat="1" applyFont="1" applyFill="1" applyBorder="1" applyAlignment="1">
      <alignment horizontal="center" vertical="center" wrapText="1"/>
    </xf>
    <xf numFmtId="9" fontId="7" fillId="5" borderId="215" xfId="9" applyNumberFormat="1" applyFont="1" applyFill="1" applyBorder="1" applyAlignment="1">
      <alignment horizontal="center" vertical="center" wrapText="1"/>
    </xf>
    <xf numFmtId="0" fontId="7" fillId="0" borderId="209" xfId="10" applyFont="1" applyBorder="1" applyAlignment="1">
      <alignment horizontal="center" vertical="center" wrapText="1"/>
    </xf>
    <xf numFmtId="0" fontId="7" fillId="0" borderId="216" xfId="10" applyFont="1" applyBorder="1" applyAlignment="1">
      <alignment horizontal="center" vertical="center" wrapText="1"/>
    </xf>
    <xf numFmtId="0" fontId="7" fillId="0" borderId="141" xfId="0" applyFont="1" applyBorder="1" applyAlignment="1">
      <alignment horizontal="left" vertical="center" wrapText="1"/>
    </xf>
    <xf numFmtId="0" fontId="7" fillId="0" borderId="7" xfId="0" applyFont="1" applyBorder="1" applyAlignment="1">
      <alignment horizontal="left" vertical="center" wrapText="1"/>
    </xf>
    <xf numFmtId="0" fontId="7" fillId="5" borderId="141" xfId="0" applyFont="1" applyFill="1" applyBorder="1" applyAlignment="1">
      <alignment horizontal="left" vertical="center" wrapText="1"/>
    </xf>
    <xf numFmtId="0" fontId="7" fillId="5" borderId="7" xfId="0" applyFont="1" applyFill="1" applyBorder="1" applyAlignment="1">
      <alignment horizontal="left" vertical="center" wrapText="1"/>
    </xf>
    <xf numFmtId="0" fontId="7" fillId="2" borderId="143" xfId="0" applyFont="1" applyFill="1" applyBorder="1" applyAlignment="1">
      <alignment horizontal="center"/>
    </xf>
    <xf numFmtId="0" fontId="7" fillId="2" borderId="100" xfId="0" applyFont="1" applyFill="1" applyBorder="1" applyAlignment="1">
      <alignment horizontal="center"/>
    </xf>
    <xf numFmtId="0" fontId="7" fillId="2" borderId="25" xfId="0" applyFont="1" applyFill="1" applyBorder="1" applyAlignment="1">
      <alignment horizontal="center"/>
    </xf>
    <xf numFmtId="0" fontId="7" fillId="0" borderId="147" xfId="11" applyFont="1" applyBorder="1" applyAlignment="1">
      <alignment horizontal="justify" vertical="center" wrapText="1"/>
    </xf>
    <xf numFmtId="0" fontId="7" fillId="0" borderId="187" xfId="11" applyFont="1" applyBorder="1" applyAlignment="1">
      <alignment horizontal="justify" vertical="center" wrapText="1"/>
    </xf>
    <xf numFmtId="0" fontId="7" fillId="0" borderId="189" xfId="11" applyFont="1" applyBorder="1" applyAlignment="1">
      <alignment horizontal="justify" vertical="center" wrapText="1"/>
    </xf>
    <xf numFmtId="4" fontId="7" fillId="0" borderId="147" xfId="3" applyNumberFormat="1" applyFont="1" applyBorder="1" applyAlignment="1">
      <alignment horizontal="center" vertical="center" wrapText="1"/>
    </xf>
    <xf numFmtId="4" fontId="7" fillId="0" borderId="187" xfId="3" applyNumberFormat="1" applyFont="1" applyBorder="1" applyAlignment="1">
      <alignment horizontal="center" vertical="center" wrapText="1"/>
    </xf>
    <xf numFmtId="4" fontId="7" fillId="0" borderId="189" xfId="3" applyNumberFormat="1" applyFont="1" applyBorder="1" applyAlignment="1">
      <alignment horizontal="center" vertical="center" wrapText="1"/>
    </xf>
    <xf numFmtId="0" fontId="7" fillId="8" borderId="186" xfId="0" applyFont="1" applyFill="1" applyBorder="1" applyAlignment="1">
      <alignment vertical="center" wrapText="1"/>
    </xf>
    <xf numFmtId="0" fontId="7" fillId="8" borderId="100" xfId="0" applyFont="1" applyFill="1" applyBorder="1" applyAlignment="1">
      <alignment vertical="center" wrapText="1"/>
    </xf>
    <xf numFmtId="0" fontId="7" fillId="8" borderId="110" xfId="0" applyFont="1" applyFill="1" applyBorder="1" applyAlignment="1">
      <alignment vertical="center" wrapText="1"/>
    </xf>
    <xf numFmtId="0" fontId="6" fillId="11" borderId="200" xfId="0" applyFont="1" applyFill="1" applyBorder="1" applyAlignment="1">
      <alignment horizontal="left" vertical="center" wrapText="1"/>
    </xf>
    <xf numFmtId="0" fontId="6" fillId="11" borderId="184" xfId="0" applyFont="1" applyFill="1" applyBorder="1" applyAlignment="1">
      <alignment horizontal="left" vertical="center" wrapText="1"/>
    </xf>
    <xf numFmtId="0" fontId="6" fillId="11" borderId="145" xfId="0" applyFont="1" applyFill="1" applyBorder="1" applyAlignment="1">
      <alignment horizontal="left" vertical="center" wrapText="1"/>
    </xf>
    <xf numFmtId="0" fontId="7" fillId="0" borderId="170" xfId="0" applyFont="1" applyBorder="1" applyAlignment="1">
      <alignment horizontal="center" vertical="center" wrapText="1"/>
    </xf>
    <xf numFmtId="0" fontId="7" fillId="0" borderId="190" xfId="0" applyFont="1" applyBorder="1" applyAlignment="1">
      <alignment horizontal="center" vertical="center" wrapText="1"/>
    </xf>
    <xf numFmtId="0" fontId="7" fillId="0" borderId="206" xfId="0" applyFont="1" applyBorder="1" applyAlignment="1">
      <alignment horizontal="center" vertical="center" wrapText="1"/>
    </xf>
    <xf numFmtId="0" fontId="7" fillId="0" borderId="209" xfId="0" applyFont="1" applyBorder="1" applyAlignment="1">
      <alignment horizontal="center" vertical="center" wrapText="1"/>
    </xf>
    <xf numFmtId="1" fontId="7" fillId="8" borderId="150" xfId="4" applyNumberFormat="1" applyFont="1" applyFill="1" applyBorder="1" applyAlignment="1">
      <alignment horizontal="center" vertical="center" wrapText="1"/>
    </xf>
    <xf numFmtId="1" fontId="7" fillId="8" borderId="188" xfId="4" applyNumberFormat="1" applyFont="1" applyFill="1" applyBorder="1" applyAlignment="1">
      <alignment horizontal="center" vertical="center" wrapText="1"/>
    </xf>
    <xf numFmtId="1" fontId="7" fillId="8" borderId="7" xfId="4" applyNumberFormat="1" applyFont="1" applyFill="1" applyBorder="1" applyAlignment="1">
      <alignment horizontal="center" vertical="center" wrapText="1"/>
    </xf>
    <xf numFmtId="9" fontId="7" fillId="8" borderId="150" xfId="4" applyNumberFormat="1" applyFont="1" applyFill="1" applyBorder="1" applyAlignment="1">
      <alignment horizontal="center" vertical="center" wrapText="1"/>
    </xf>
    <xf numFmtId="9" fontId="7" fillId="8" borderId="188" xfId="4" applyNumberFormat="1" applyFont="1" applyFill="1" applyBorder="1" applyAlignment="1">
      <alignment horizontal="center" vertical="center" wrapText="1"/>
    </xf>
    <xf numFmtId="9" fontId="7" fillId="8" borderId="7" xfId="4" applyNumberFormat="1" applyFont="1" applyFill="1" applyBorder="1" applyAlignment="1">
      <alignment horizontal="center" vertical="center" wrapText="1"/>
    </xf>
    <xf numFmtId="0" fontId="6" fillId="9" borderId="202" xfId="9" applyFont="1" applyFill="1" applyBorder="1" applyAlignment="1">
      <alignment horizontal="left" vertical="center" wrapText="1"/>
    </xf>
    <xf numFmtId="0" fontId="6" fillId="9" borderId="203" xfId="9" applyFont="1" applyFill="1" applyBorder="1" applyAlignment="1">
      <alignment horizontal="left" vertical="center" wrapText="1"/>
    </xf>
    <xf numFmtId="0" fontId="6" fillId="9" borderId="204" xfId="9" applyFont="1" applyFill="1" applyBorder="1" applyAlignment="1">
      <alignment horizontal="left" vertical="center" wrapText="1"/>
    </xf>
    <xf numFmtId="0" fontId="7" fillId="8" borderId="147" xfId="9" applyFont="1" applyFill="1" applyBorder="1" applyAlignment="1">
      <alignment horizontal="center" vertical="center" wrapText="1"/>
    </xf>
    <xf numFmtId="0" fontId="7" fillId="8" borderId="187" xfId="9" applyFont="1" applyFill="1" applyBorder="1" applyAlignment="1">
      <alignment horizontal="center" vertical="center" wrapText="1"/>
    </xf>
    <xf numFmtId="0" fontId="7" fillId="8" borderId="189" xfId="9" applyFont="1" applyFill="1" applyBorder="1" applyAlignment="1">
      <alignment horizontal="center" vertical="center" wrapText="1"/>
    </xf>
    <xf numFmtId="1" fontId="7" fillId="9" borderId="147" xfId="9" applyNumberFormat="1" applyFont="1" applyFill="1" applyBorder="1" applyAlignment="1">
      <alignment horizontal="center" vertical="center" wrapText="1"/>
    </xf>
    <xf numFmtId="1" fontId="7" fillId="9" borderId="187" xfId="9" applyNumberFormat="1" applyFont="1" applyFill="1" applyBorder="1" applyAlignment="1">
      <alignment horizontal="center" vertical="center" wrapText="1"/>
    </xf>
    <xf numFmtId="1" fontId="7" fillId="9" borderId="189" xfId="9" applyNumberFormat="1" applyFont="1" applyFill="1" applyBorder="1" applyAlignment="1">
      <alignment horizontal="center" vertical="center" wrapText="1"/>
    </xf>
    <xf numFmtId="0" fontId="7" fillId="9" borderId="147" xfId="10" applyFont="1" applyFill="1" applyBorder="1" applyAlignment="1">
      <alignment horizontal="center" vertical="center" wrapText="1"/>
    </xf>
    <xf numFmtId="0" fontId="7" fillId="8" borderId="187" xfId="10" applyFont="1" applyFill="1" applyBorder="1" applyAlignment="1">
      <alignment horizontal="center" vertical="center" wrapText="1"/>
    </xf>
    <xf numFmtId="0" fontId="7" fillId="8" borderId="189" xfId="10" applyFont="1" applyFill="1" applyBorder="1" applyAlignment="1">
      <alignment horizontal="center" vertical="center" wrapText="1"/>
    </xf>
    <xf numFmtId="0" fontId="6" fillId="5" borderId="178" xfId="6" applyFont="1" applyFill="1" applyBorder="1" applyAlignment="1">
      <alignment horizontal="left" vertical="center" wrapText="1"/>
    </xf>
    <xf numFmtId="0" fontId="6" fillId="5" borderId="133" xfId="6" applyFont="1" applyFill="1" applyBorder="1" applyAlignment="1">
      <alignment horizontal="left" vertical="center" wrapText="1"/>
    </xf>
    <xf numFmtId="0" fontId="6" fillId="5" borderId="7" xfId="6" applyFont="1" applyFill="1" applyBorder="1" applyAlignment="1">
      <alignment horizontal="left" vertical="center" wrapText="1"/>
    </xf>
    <xf numFmtId="3" fontId="7" fillId="0" borderId="199" xfId="0" applyNumberFormat="1" applyFont="1" applyBorder="1" applyAlignment="1">
      <alignment horizontal="center" vertical="center" wrapText="1"/>
    </xf>
    <xf numFmtId="3" fontId="7" fillId="0" borderId="133" xfId="0" applyNumberFormat="1" applyFont="1" applyBorder="1" applyAlignment="1">
      <alignment horizontal="center" vertical="center" wrapText="1"/>
    </xf>
    <xf numFmtId="3" fontId="7" fillId="0" borderId="7" xfId="0" applyNumberFormat="1" applyFont="1" applyBorder="1" applyAlignment="1">
      <alignment horizontal="center" vertical="center" wrapText="1"/>
    </xf>
    <xf numFmtId="9" fontId="7" fillId="0" borderId="173" xfId="1" applyFont="1" applyBorder="1" applyAlignment="1">
      <alignment horizontal="center" vertical="center" wrapText="1"/>
    </xf>
    <xf numFmtId="9" fontId="7" fillId="0" borderId="133" xfId="1" applyFont="1" applyBorder="1" applyAlignment="1">
      <alignment horizontal="center" vertical="center" wrapText="1"/>
    </xf>
    <xf numFmtId="9" fontId="7" fillId="0" borderId="7" xfId="1" applyFont="1" applyBorder="1" applyAlignment="1">
      <alignment horizontal="center" vertical="center" wrapText="1"/>
    </xf>
    <xf numFmtId="9" fontId="7" fillId="8" borderId="133" xfId="4" applyNumberFormat="1" applyFont="1" applyFill="1" applyBorder="1" applyAlignment="1">
      <alignment horizontal="center" vertical="center" wrapText="1"/>
    </xf>
    <xf numFmtId="0" fontId="7" fillId="8" borderId="178" xfId="4" applyFont="1" applyFill="1" applyBorder="1" applyAlignment="1">
      <alignment horizontal="center" vertical="center"/>
    </xf>
    <xf numFmtId="4" fontId="7" fillId="0" borderId="178" xfId="4" applyNumberFormat="1" applyFont="1" applyBorder="1" applyAlignment="1">
      <alignment horizontal="center" vertical="center"/>
    </xf>
    <xf numFmtId="0" fontId="7" fillId="2" borderId="141" xfId="4" applyFont="1" applyFill="1" applyBorder="1" applyAlignment="1">
      <alignment horizontal="center" vertical="top"/>
    </xf>
    <xf numFmtId="0" fontId="7" fillId="2" borderId="133" xfId="4" applyFont="1" applyFill="1" applyBorder="1" applyAlignment="1">
      <alignment horizontal="center" vertical="top"/>
    </xf>
    <xf numFmtId="0" fontId="7" fillId="2" borderId="142" xfId="4" applyFont="1" applyFill="1" applyBorder="1" applyAlignment="1">
      <alignment horizontal="center" vertical="top"/>
    </xf>
    <xf numFmtId="0" fontId="7" fillId="2" borderId="133" xfId="4" applyFont="1" applyFill="1" applyBorder="1" applyAlignment="1">
      <alignment horizontal="center" vertical="top" wrapText="1"/>
    </xf>
    <xf numFmtId="0" fontId="7" fillId="2" borderId="142" xfId="4" applyFont="1" applyFill="1" applyBorder="1" applyAlignment="1">
      <alignment horizontal="center" vertical="top" wrapText="1"/>
    </xf>
    <xf numFmtId="0" fontId="7" fillId="8" borderId="192" xfId="4" applyFont="1" applyFill="1" applyBorder="1" applyAlignment="1">
      <alignment horizontal="center" vertical="center"/>
    </xf>
    <xf numFmtId="4" fontId="7" fillId="0" borderId="192" xfId="4" applyNumberFormat="1" applyFont="1" applyBorder="1" applyAlignment="1">
      <alignment horizontal="center" vertical="center"/>
    </xf>
    <xf numFmtId="0" fontId="6" fillId="5" borderId="188" xfId="6" applyFont="1" applyFill="1" applyBorder="1" applyAlignment="1">
      <alignment horizontal="left" vertical="center" wrapText="1"/>
    </xf>
    <xf numFmtId="3" fontId="7" fillId="5" borderId="169" xfId="0" applyNumberFormat="1" applyFont="1" applyFill="1" applyBorder="1" applyAlignment="1">
      <alignment horizontal="center" vertical="center" wrapText="1"/>
    </xf>
    <xf numFmtId="0" fontId="7" fillId="5" borderId="169" xfId="0" applyFont="1" applyFill="1" applyBorder="1" applyAlignment="1">
      <alignment horizontal="center" vertical="center" wrapText="1"/>
    </xf>
    <xf numFmtId="0" fontId="7" fillId="5" borderId="198" xfId="0" applyFont="1" applyFill="1" applyBorder="1" applyAlignment="1">
      <alignment horizontal="center" vertical="center" wrapText="1"/>
    </xf>
    <xf numFmtId="0" fontId="7" fillId="0" borderId="110" xfId="10" applyFont="1" applyBorder="1" applyAlignment="1">
      <alignment horizontal="center" vertical="center" wrapText="1"/>
    </xf>
    <xf numFmtId="0" fontId="7" fillId="0" borderId="187" xfId="10" applyFont="1" applyBorder="1" applyAlignment="1">
      <alignment horizontal="center" vertical="center" wrapText="1"/>
    </xf>
    <xf numFmtId="0" fontId="7" fillId="8" borderId="133" xfId="4" applyFont="1" applyFill="1" applyBorder="1" applyAlignment="1">
      <alignment horizontal="center" vertical="center"/>
    </xf>
    <xf numFmtId="0" fontId="7" fillId="11" borderId="192" xfId="0" applyFont="1" applyFill="1" applyBorder="1" applyAlignment="1">
      <alignment vertical="center" wrapText="1"/>
    </xf>
    <xf numFmtId="0" fontId="7" fillId="0" borderId="192" xfId="0" applyFont="1" applyBorder="1" applyAlignment="1">
      <alignment horizontal="center" vertical="center" wrapText="1"/>
    </xf>
    <xf numFmtId="3" fontId="7" fillId="8" borderId="192" xfId="4" applyNumberFormat="1" applyFont="1" applyFill="1" applyBorder="1" applyAlignment="1">
      <alignment horizontal="center" vertical="center" wrapText="1"/>
    </xf>
    <xf numFmtId="0" fontId="7" fillId="8" borderId="192" xfId="4" applyFont="1" applyFill="1" applyBorder="1" applyAlignment="1">
      <alignment horizontal="center" vertical="center" wrapText="1"/>
    </xf>
    <xf numFmtId="9" fontId="7" fillId="8" borderId="192" xfId="4" applyNumberFormat="1" applyFont="1" applyFill="1" applyBorder="1" applyAlignment="1">
      <alignment horizontal="center" vertical="center" wrapText="1"/>
    </xf>
    <xf numFmtId="4" fontId="7" fillId="0" borderId="133" xfId="4" applyNumberFormat="1" applyFont="1" applyBorder="1" applyAlignment="1">
      <alignment horizontal="center" vertical="center"/>
    </xf>
    <xf numFmtId="0" fontId="6" fillId="9" borderId="186" xfId="9" applyFont="1" applyFill="1" applyBorder="1" applyAlignment="1">
      <alignment horizontal="left" vertical="center" wrapText="1"/>
    </xf>
    <xf numFmtId="0" fontId="6" fillId="9" borderId="100" xfId="9" applyFont="1" applyFill="1" applyBorder="1" applyAlignment="1">
      <alignment horizontal="left" vertical="center" wrapText="1"/>
    </xf>
    <xf numFmtId="9" fontId="7" fillId="8" borderId="187" xfId="9" applyNumberFormat="1" applyFont="1" applyFill="1" applyBorder="1" applyAlignment="1">
      <alignment horizontal="center" vertical="center" wrapText="1"/>
    </xf>
    <xf numFmtId="0" fontId="7" fillId="8" borderId="186" xfId="0" applyFont="1" applyFill="1" applyBorder="1" applyAlignment="1">
      <alignment horizontal="center" vertical="center" wrapText="1"/>
    </xf>
    <xf numFmtId="0" fontId="7" fillId="8" borderId="186" xfId="10" applyFont="1" applyFill="1" applyBorder="1" applyAlignment="1">
      <alignment horizontal="center" vertical="center" wrapText="1"/>
    </xf>
    <xf numFmtId="0" fontId="7" fillId="8" borderId="100" xfId="10" applyFont="1" applyFill="1" applyBorder="1" applyAlignment="1">
      <alignment horizontal="center" vertical="center" wrapText="1"/>
    </xf>
    <xf numFmtId="0" fontId="7" fillId="8" borderId="25" xfId="10" applyFont="1" applyFill="1" applyBorder="1" applyAlignment="1">
      <alignment horizontal="center" vertical="center" wrapText="1"/>
    </xf>
    <xf numFmtId="0" fontId="6" fillId="3" borderId="187" xfId="3" applyFont="1" applyFill="1" applyBorder="1" applyAlignment="1">
      <alignment horizontal="center" vertical="center" wrapText="1"/>
    </xf>
    <xf numFmtId="0" fontId="2" fillId="12" borderId="134" xfId="0" applyFont="1" applyFill="1" applyBorder="1" applyAlignment="1">
      <alignment horizontal="center" vertical="center" wrapText="1"/>
    </xf>
    <xf numFmtId="0" fontId="2" fillId="12" borderId="220" xfId="0" applyFont="1" applyFill="1" applyBorder="1" applyAlignment="1">
      <alignment horizontal="center" vertical="center" wrapText="1"/>
    </xf>
    <xf numFmtId="0" fontId="6" fillId="2" borderId="1" xfId="3" applyFont="1" applyFill="1" applyBorder="1" applyAlignment="1">
      <alignment horizontal="center" vertical="center" wrapText="1"/>
    </xf>
    <xf numFmtId="0" fontId="2" fillId="0" borderId="221" xfId="0" applyFont="1" applyBorder="1" applyAlignment="1">
      <alignment horizontal="center" vertical="center"/>
    </xf>
    <xf numFmtId="0" fontId="2" fillId="0" borderId="9" xfId="0" applyFont="1" applyBorder="1" applyAlignment="1">
      <alignment horizontal="center" vertical="center"/>
    </xf>
    <xf numFmtId="0" fontId="6" fillId="3" borderId="187" xfId="2" applyFont="1" applyFill="1" applyBorder="1" applyAlignment="1">
      <alignment horizontal="center" vertical="center" wrapText="1"/>
    </xf>
    <xf numFmtId="0" fontId="6" fillId="4" borderId="197" xfId="2" applyFont="1" applyFill="1" applyBorder="1" applyAlignment="1">
      <alignment horizontal="center" vertical="center" wrapText="1"/>
    </xf>
    <xf numFmtId="0" fontId="6" fillId="3" borderId="186" xfId="2" applyFont="1" applyFill="1" applyBorder="1" applyAlignment="1">
      <alignment horizontal="center" vertical="center" wrapText="1"/>
    </xf>
    <xf numFmtId="0" fontId="2" fillId="0" borderId="213" xfId="0" applyFont="1" applyBorder="1" applyAlignment="1">
      <alignment horizontal="center" vertical="center" wrapText="1"/>
    </xf>
    <xf numFmtId="0" fontId="7" fillId="2" borderId="186" xfId="3" applyFont="1" applyFill="1" applyBorder="1" applyAlignment="1">
      <alignment horizontal="center" vertical="center" wrapText="1"/>
    </xf>
    <xf numFmtId="0" fontId="7" fillId="2" borderId="100" xfId="3" applyFont="1" applyFill="1" applyBorder="1" applyAlignment="1">
      <alignment horizontal="center" vertical="center" wrapText="1"/>
    </xf>
    <xf numFmtId="0" fontId="7" fillId="0" borderId="187" xfId="11" applyFont="1" applyBorder="1" applyAlignment="1">
      <alignment horizontal="left" vertical="center" wrapText="1"/>
    </xf>
    <xf numFmtId="165" fontId="7" fillId="0" borderId="186" xfId="3" applyNumberFormat="1" applyFont="1" applyBorder="1" applyAlignment="1">
      <alignment horizontal="center" vertical="center" wrapText="1"/>
    </xf>
    <xf numFmtId="0" fontId="5" fillId="2" borderId="196" xfId="2" applyFont="1" applyFill="1" applyBorder="1" applyAlignment="1">
      <alignment horizontal="center" vertical="center" wrapText="1"/>
    </xf>
    <xf numFmtId="0" fontId="7" fillId="2" borderId="193" xfId="4" applyFont="1" applyFill="1" applyBorder="1" applyAlignment="1">
      <alignment horizontal="center" vertical="top" wrapText="1"/>
    </xf>
    <xf numFmtId="0" fontId="6" fillId="5" borderId="193" xfId="6" applyFont="1" applyFill="1" applyBorder="1" applyAlignment="1">
      <alignment vertical="center" wrapText="1"/>
    </xf>
    <xf numFmtId="0" fontId="6" fillId="5" borderId="188" xfId="6" applyFont="1" applyFill="1" applyBorder="1" applyAlignment="1">
      <alignment vertical="center" wrapText="1"/>
    </xf>
    <xf numFmtId="0" fontId="6" fillId="5" borderId="142" xfId="6" applyFont="1" applyFill="1" applyBorder="1" applyAlignment="1">
      <alignment vertical="center" wrapText="1"/>
    </xf>
    <xf numFmtId="0" fontId="7" fillId="0" borderId="193" xfId="0" applyFont="1" applyBorder="1" applyAlignment="1">
      <alignment horizontal="center" vertical="center" wrapText="1"/>
    </xf>
    <xf numFmtId="0" fontId="7" fillId="0" borderId="188" xfId="0" applyFont="1" applyBorder="1" applyAlignment="1">
      <alignment horizontal="center" vertical="center" wrapText="1"/>
    </xf>
    <xf numFmtId="9" fontId="7" fillId="9" borderId="193" xfId="4" applyNumberFormat="1" applyFont="1" applyFill="1" applyBorder="1" applyAlignment="1">
      <alignment horizontal="center" vertical="center"/>
    </xf>
    <xf numFmtId="9" fontId="7" fillId="9" borderId="188" xfId="4" applyNumberFormat="1" applyFont="1" applyFill="1" applyBorder="1" applyAlignment="1">
      <alignment horizontal="center" vertical="center"/>
    </xf>
    <xf numFmtId="9" fontId="7" fillId="9" borderId="142" xfId="4" applyNumberFormat="1" applyFont="1" applyFill="1" applyBorder="1" applyAlignment="1">
      <alignment horizontal="center" vertical="center"/>
    </xf>
    <xf numFmtId="9" fontId="7" fillId="9" borderId="193" xfId="4" applyNumberFormat="1" applyFont="1" applyFill="1" applyBorder="1" applyAlignment="1">
      <alignment horizontal="center" vertical="center" wrapText="1"/>
    </xf>
    <xf numFmtId="9" fontId="7" fillId="9" borderId="188" xfId="4" applyNumberFormat="1" applyFont="1" applyFill="1" applyBorder="1" applyAlignment="1">
      <alignment horizontal="center" vertical="center" wrapText="1"/>
    </xf>
    <xf numFmtId="9" fontId="7" fillId="9" borderId="142" xfId="4" applyNumberFormat="1" applyFont="1" applyFill="1" applyBorder="1" applyAlignment="1">
      <alignment horizontal="center" vertical="center" wrapText="1"/>
    </xf>
    <xf numFmtId="0" fontId="6" fillId="14" borderId="192" xfId="2" applyFont="1" applyFill="1" applyBorder="1" applyAlignment="1">
      <alignment horizontal="center" vertical="center" wrapText="1"/>
    </xf>
    <xf numFmtId="0" fontId="6" fillId="14" borderId="192" xfId="0" applyFont="1" applyFill="1" applyBorder="1" applyAlignment="1">
      <alignment horizontal="center" vertical="center" wrapText="1"/>
    </xf>
    <xf numFmtId="0" fontId="7" fillId="8" borderId="193" xfId="4" applyFont="1" applyFill="1" applyBorder="1" applyAlignment="1">
      <alignment horizontal="center" vertical="center"/>
    </xf>
    <xf numFmtId="0" fontId="7" fillId="8" borderId="142" xfId="4" applyFont="1" applyFill="1" applyBorder="1" applyAlignment="1">
      <alignment horizontal="center" vertical="center"/>
    </xf>
    <xf numFmtId="4" fontId="7" fillId="0" borderId="193" xfId="4" applyNumberFormat="1" applyFont="1" applyBorder="1" applyAlignment="1">
      <alignment horizontal="center" vertical="center"/>
    </xf>
    <xf numFmtId="4" fontId="7" fillId="0" borderId="142" xfId="4" applyNumberFormat="1" applyFont="1" applyBorder="1" applyAlignment="1">
      <alignment horizontal="center" vertical="center"/>
    </xf>
    <xf numFmtId="0" fontId="6" fillId="4" borderId="190" xfId="3" applyFont="1" applyFill="1" applyBorder="1" applyAlignment="1">
      <alignment horizontal="left" vertical="center" wrapText="1"/>
    </xf>
    <xf numFmtId="0" fontId="6" fillId="4" borderId="191" xfId="3" applyFont="1" applyFill="1" applyBorder="1" applyAlignment="1">
      <alignment horizontal="left" vertical="center" wrapText="1"/>
    </xf>
    <xf numFmtId="0" fontId="7" fillId="4" borderId="190" xfId="3" applyFont="1" applyFill="1" applyBorder="1" applyAlignment="1">
      <alignment horizontal="left" vertical="center" wrapText="1"/>
    </xf>
    <xf numFmtId="0" fontId="7" fillId="4" borderId="191" xfId="3" applyFont="1" applyFill="1" applyBorder="1" applyAlignment="1">
      <alignment horizontal="left" vertical="center" wrapText="1"/>
    </xf>
    <xf numFmtId="0" fontId="6" fillId="16" borderId="187" xfId="3" applyFont="1" applyFill="1" applyBorder="1" applyAlignment="1">
      <alignment vertical="center" wrapText="1"/>
    </xf>
    <xf numFmtId="0" fontId="7" fillId="2" borderId="186" xfId="4" applyFont="1" applyFill="1" applyBorder="1" applyAlignment="1">
      <alignment horizontal="center" vertical="top" wrapText="1"/>
    </xf>
    <xf numFmtId="0" fontId="7" fillId="2" borderId="100" xfId="4" applyFont="1" applyFill="1" applyBorder="1" applyAlignment="1">
      <alignment horizontal="center" vertical="top" wrapText="1"/>
    </xf>
    <xf numFmtId="0" fontId="7" fillId="2" borderId="25" xfId="4" applyFont="1" applyFill="1" applyBorder="1" applyAlignment="1">
      <alignment horizontal="center" vertical="top" wrapText="1"/>
    </xf>
    <xf numFmtId="0" fontId="6" fillId="0" borderId="178" xfId="6" applyFont="1" applyBorder="1" applyAlignment="1">
      <alignment horizontal="left" vertical="center" wrapText="1"/>
    </xf>
    <xf numFmtId="0" fontId="6" fillId="0" borderId="133" xfId="6" applyFont="1" applyBorder="1" applyAlignment="1">
      <alignment horizontal="left" vertical="center" wrapText="1"/>
    </xf>
    <xf numFmtId="0" fontId="6" fillId="0" borderId="142" xfId="6" applyFont="1" applyBorder="1" applyAlignment="1">
      <alignment horizontal="left" vertical="center" wrapText="1"/>
    </xf>
    <xf numFmtId="0" fontId="7" fillId="0" borderId="173" xfId="0" applyFont="1" applyBorder="1" applyAlignment="1">
      <alignment horizontal="center" vertical="center" wrapText="1"/>
    </xf>
    <xf numFmtId="0" fontId="7" fillId="0" borderId="183" xfId="0" applyFont="1" applyBorder="1" applyAlignment="1">
      <alignment horizontal="center" vertical="center" wrapText="1"/>
    </xf>
    <xf numFmtId="0" fontId="7" fillId="0" borderId="185" xfId="0" applyFont="1" applyBorder="1" applyAlignment="1">
      <alignment horizontal="center" vertical="center" wrapText="1"/>
    </xf>
    <xf numFmtId="9" fontId="7" fillId="9" borderId="133" xfId="4" applyNumberFormat="1" applyFont="1" applyFill="1" applyBorder="1" applyAlignment="1">
      <alignment horizontal="center" vertical="center" wrapText="1"/>
    </xf>
    <xf numFmtId="0" fontId="6" fillId="5" borderId="150" xfId="6" applyFont="1" applyFill="1" applyBorder="1" applyAlignment="1">
      <alignment horizontal="left" vertical="center" wrapText="1"/>
    </xf>
    <xf numFmtId="0" fontId="6" fillId="5" borderId="75" xfId="6" applyFont="1" applyFill="1" applyBorder="1" applyAlignment="1">
      <alignment horizontal="left" vertical="center" wrapText="1"/>
    </xf>
    <xf numFmtId="0" fontId="7" fillId="5" borderId="173" xfId="0" applyFont="1" applyFill="1" applyBorder="1" applyAlignment="1">
      <alignment horizontal="center" vertical="center" wrapText="1"/>
    </xf>
    <xf numFmtId="0" fontId="7" fillId="5" borderId="183" xfId="0" applyFont="1" applyFill="1" applyBorder="1" applyAlignment="1">
      <alignment horizontal="center" vertical="center" wrapText="1"/>
    </xf>
    <xf numFmtId="9" fontId="7" fillId="8" borderId="150" xfId="4" applyNumberFormat="1" applyFont="1" applyFill="1" applyBorder="1" applyAlignment="1">
      <alignment horizontal="center" vertical="center"/>
    </xf>
    <xf numFmtId="9" fontId="7" fillId="8" borderId="75" xfId="4" applyNumberFormat="1" applyFont="1" applyFill="1" applyBorder="1" applyAlignment="1">
      <alignment horizontal="center" vertical="center"/>
    </xf>
    <xf numFmtId="9" fontId="7" fillId="8" borderId="133" xfId="4" applyNumberFormat="1" applyFont="1" applyFill="1" applyBorder="1" applyAlignment="1">
      <alignment horizontal="center" vertical="center"/>
    </xf>
    <xf numFmtId="0" fontId="16" fillId="2" borderId="153" xfId="3" applyFont="1" applyFill="1" applyBorder="1" applyAlignment="1">
      <alignment vertical="top" wrapText="1"/>
    </xf>
    <xf numFmtId="0" fontId="17" fillId="4" borderId="156" xfId="3" applyFont="1" applyFill="1" applyBorder="1" applyAlignment="1">
      <alignment horizontal="left" vertical="center" wrapText="1"/>
    </xf>
    <xf numFmtId="0" fontId="17" fillId="4" borderId="161" xfId="3" applyFont="1" applyFill="1" applyBorder="1" applyAlignment="1">
      <alignment horizontal="left" vertical="center" wrapText="1"/>
    </xf>
    <xf numFmtId="0" fontId="18" fillId="4" borderId="103" xfId="8" applyFont="1" applyFill="1" applyBorder="1" applyAlignment="1">
      <alignment horizontal="justify" vertical="center" wrapText="1"/>
    </xf>
    <xf numFmtId="0" fontId="18" fillId="4" borderId="105" xfId="8" applyFont="1" applyFill="1" applyBorder="1" applyAlignment="1">
      <alignment horizontal="justify" vertical="center" wrapText="1"/>
    </xf>
    <xf numFmtId="0" fontId="6" fillId="3" borderId="1" xfId="3" applyFont="1" applyFill="1" applyBorder="1" applyAlignment="1">
      <alignment horizontal="center" vertical="center" wrapText="1"/>
    </xf>
    <xf numFmtId="0" fontId="6" fillId="3" borderId="209" xfId="3" applyFont="1" applyFill="1" applyBorder="1" applyAlignment="1">
      <alignment horizontal="center" vertical="center" wrapText="1"/>
    </xf>
    <xf numFmtId="0" fontId="17" fillId="13" borderId="89" xfId="3" applyFont="1" applyFill="1" applyBorder="1" applyAlignment="1">
      <alignment vertical="center" wrapText="1"/>
    </xf>
    <xf numFmtId="0" fontId="7" fillId="0" borderId="193" xfId="0" applyFont="1" applyBorder="1" applyAlignment="1">
      <alignment horizontal="center"/>
    </xf>
    <xf numFmtId="0" fontId="7" fillId="0" borderId="188" xfId="0" applyFont="1" applyBorder="1" applyAlignment="1">
      <alignment horizontal="center"/>
    </xf>
    <xf numFmtId="0" fontId="53" fillId="0" borderId="213" xfId="0" applyFont="1" applyBorder="1" applyAlignment="1">
      <alignment horizontal="center" vertical="center" wrapText="1"/>
    </xf>
    <xf numFmtId="0" fontId="53" fillId="0" borderId="7" xfId="0" applyFont="1" applyBorder="1" applyAlignment="1">
      <alignment horizontal="center" vertical="center" wrapText="1"/>
    </xf>
    <xf numFmtId="0" fontId="7" fillId="10" borderId="193" xfId="0" applyFont="1" applyFill="1" applyBorder="1" applyAlignment="1">
      <alignment horizontal="center"/>
    </xf>
    <xf numFmtId="0" fontId="7" fillId="10" borderId="188" xfId="0" applyFont="1" applyFill="1" applyBorder="1" applyAlignment="1">
      <alignment horizontal="center"/>
    </xf>
    <xf numFmtId="0" fontId="7" fillId="10" borderId="7" xfId="0" applyFont="1" applyFill="1" applyBorder="1" applyAlignment="1">
      <alignment horizontal="center"/>
    </xf>
    <xf numFmtId="4" fontId="7" fillId="0" borderId="89" xfId="4" applyNumberFormat="1" applyFont="1" applyBorder="1" applyAlignment="1">
      <alignment horizontal="center" vertical="center"/>
    </xf>
    <xf numFmtId="0" fontId="6" fillId="7" borderId="188" xfId="0" applyFont="1" applyFill="1" applyBorder="1" applyAlignment="1">
      <alignment horizontal="left" vertical="center" wrapText="1"/>
    </xf>
    <xf numFmtId="0" fontId="6" fillId="7" borderId="7" xfId="0" applyFont="1" applyFill="1" applyBorder="1" applyAlignment="1">
      <alignment horizontal="left" vertical="center" wrapText="1"/>
    </xf>
    <xf numFmtId="0" fontId="7" fillId="9" borderId="188" xfId="0" applyFont="1" applyFill="1" applyBorder="1" applyAlignment="1">
      <alignment horizontal="center" vertical="center" wrapText="1"/>
    </xf>
    <xf numFmtId="9" fontId="7" fillId="8" borderId="188" xfId="4" applyNumberFormat="1" applyFont="1" applyFill="1" applyBorder="1" applyAlignment="1">
      <alignment horizontal="center" vertical="center"/>
    </xf>
    <xf numFmtId="9" fontId="7" fillId="8" borderId="7" xfId="4" applyNumberFormat="1" applyFont="1" applyFill="1" applyBorder="1" applyAlignment="1">
      <alignment horizontal="center" vertical="center"/>
    </xf>
    <xf numFmtId="0" fontId="7" fillId="10" borderId="141" xfId="0" applyFont="1" applyFill="1" applyBorder="1" applyAlignment="1">
      <alignment horizontal="center"/>
    </xf>
    <xf numFmtId="0" fontId="7" fillId="2" borderId="89" xfId="4" applyFont="1" applyFill="1" applyBorder="1" applyAlignment="1">
      <alignment horizontal="center" vertical="top" wrapText="1"/>
    </xf>
    <xf numFmtId="0" fontId="7" fillId="8" borderId="89" xfId="4" applyFont="1" applyFill="1" applyBorder="1" applyAlignment="1">
      <alignment horizontal="center" vertical="center"/>
    </xf>
    <xf numFmtId="9" fontId="7" fillId="8" borderId="89" xfId="4" applyNumberFormat="1" applyFont="1" applyFill="1" applyBorder="1" applyAlignment="1">
      <alignment horizontal="center" vertical="center"/>
    </xf>
    <xf numFmtId="9" fontId="7" fillId="8" borderId="89" xfId="4" applyNumberFormat="1" applyFont="1" applyFill="1" applyBorder="1" applyAlignment="1">
      <alignment horizontal="center" vertical="center" wrapText="1"/>
    </xf>
    <xf numFmtId="0" fontId="13" fillId="2" borderId="141" xfId="5" applyFont="1" applyFill="1" applyBorder="1" applyAlignment="1">
      <alignment horizontal="center"/>
    </xf>
    <xf numFmtId="0" fontId="13" fillId="2" borderId="188" xfId="5" applyFont="1" applyFill="1" applyBorder="1" applyAlignment="1">
      <alignment horizontal="center"/>
    </xf>
    <xf numFmtId="0" fontId="6" fillId="11" borderId="210" xfId="0" applyFont="1" applyFill="1" applyBorder="1" applyAlignment="1">
      <alignment horizontal="left" vertical="center" wrapText="1"/>
    </xf>
    <xf numFmtId="0" fontId="7" fillId="0" borderId="231" xfId="0" applyFont="1" applyBorder="1" applyAlignment="1">
      <alignment horizontal="center" vertical="center" wrapText="1"/>
    </xf>
    <xf numFmtId="0" fontId="7" fillId="0" borderId="234" xfId="0" applyFont="1" applyBorder="1" applyAlignment="1">
      <alignment horizontal="center" vertical="center" wrapText="1"/>
    </xf>
    <xf numFmtId="9" fontId="7" fillId="0" borderId="229" xfId="0" applyNumberFormat="1" applyFont="1" applyBorder="1" applyAlignment="1">
      <alignment horizontal="center" vertical="center" wrapText="1"/>
    </xf>
    <xf numFmtId="0" fontId="7" fillId="0" borderId="7" xfId="0" applyFont="1" applyBorder="1" applyAlignment="1">
      <alignment horizontal="center" vertical="center" wrapText="1"/>
    </xf>
    <xf numFmtId="9" fontId="7" fillId="8" borderId="229" xfId="4" applyNumberFormat="1" applyFont="1" applyFill="1" applyBorder="1" applyAlignment="1">
      <alignment horizontal="center" vertical="center"/>
    </xf>
    <xf numFmtId="0" fontId="7" fillId="2" borderId="229" xfId="4" applyFont="1" applyFill="1" applyBorder="1" applyAlignment="1">
      <alignment horizontal="center" vertical="top"/>
    </xf>
    <xf numFmtId="0" fontId="7" fillId="2" borderId="229" xfId="4" applyFont="1" applyFill="1" applyBorder="1" applyAlignment="1">
      <alignment horizontal="center" vertical="top" wrapText="1"/>
    </xf>
    <xf numFmtId="0" fontId="7" fillId="8" borderId="229" xfId="4" applyFont="1" applyFill="1" applyBorder="1" applyAlignment="1">
      <alignment horizontal="center" vertical="center"/>
    </xf>
    <xf numFmtId="0" fontId="7" fillId="0" borderId="227" xfId="0" applyFont="1" applyBorder="1" applyAlignment="1">
      <alignment horizontal="center" vertical="center" wrapText="1"/>
    </xf>
    <xf numFmtId="0" fontId="7" fillId="0" borderId="230" xfId="0" applyFont="1" applyBorder="1" applyAlignment="1">
      <alignment horizontal="center" vertical="center" wrapText="1"/>
    </xf>
    <xf numFmtId="9" fontId="7" fillId="8" borderId="193" xfId="4" applyNumberFormat="1" applyFont="1" applyFill="1" applyBorder="1" applyAlignment="1">
      <alignment horizontal="center" vertical="center"/>
    </xf>
    <xf numFmtId="9" fontId="7" fillId="8" borderId="228" xfId="4" applyNumberFormat="1" applyFont="1" applyFill="1" applyBorder="1" applyAlignment="1">
      <alignment horizontal="center" vertical="center" wrapText="1"/>
    </xf>
    <xf numFmtId="9" fontId="7" fillId="8" borderId="9" xfId="4" applyNumberFormat="1" applyFont="1" applyFill="1" applyBorder="1" applyAlignment="1">
      <alignment horizontal="center" vertical="center" wrapText="1"/>
    </xf>
    <xf numFmtId="0" fontId="7" fillId="0" borderId="210" xfId="0" applyFont="1" applyBorder="1" applyAlignment="1">
      <alignment horizontal="center"/>
    </xf>
    <xf numFmtId="0" fontId="53" fillId="0" borderId="221" xfId="0" applyFont="1" applyBorder="1" applyAlignment="1">
      <alignment horizontal="center" vertical="center"/>
    </xf>
    <xf numFmtId="0" fontId="53" fillId="0" borderId="9" xfId="0" applyFont="1" applyBorder="1" applyAlignment="1">
      <alignment horizontal="center" vertical="center"/>
    </xf>
    <xf numFmtId="0" fontId="7" fillId="7" borderId="210" xfId="4" applyFont="1" applyFill="1" applyBorder="1" applyAlignment="1">
      <alignment horizontal="center" vertical="center"/>
    </xf>
    <xf numFmtId="0" fontId="6" fillId="7" borderId="193" xfId="0" applyFont="1" applyFill="1" applyBorder="1" applyAlignment="1">
      <alignment vertical="center" wrapText="1"/>
    </xf>
    <xf numFmtId="0" fontId="6" fillId="7" borderId="188" xfId="0" applyFont="1" applyFill="1" applyBorder="1" applyAlignment="1">
      <alignment vertical="center" wrapText="1"/>
    </xf>
    <xf numFmtId="0" fontId="6" fillId="7" borderId="7" xfId="0" applyFont="1" applyFill="1" applyBorder="1" applyAlignment="1">
      <alignment vertical="center" wrapText="1"/>
    </xf>
    <xf numFmtId="0" fontId="7" fillId="9" borderId="193" xfId="0" applyFont="1" applyFill="1" applyBorder="1" applyAlignment="1">
      <alignment horizontal="center" vertical="center" wrapText="1"/>
    </xf>
    <xf numFmtId="0" fontId="7" fillId="0" borderId="221" xfId="0" applyFont="1" applyBorder="1" applyAlignment="1">
      <alignment horizontal="center" vertical="center" wrapText="1"/>
    </xf>
    <xf numFmtId="0" fontId="7" fillId="0" borderId="94" xfId="0" applyFont="1" applyBorder="1" applyAlignment="1">
      <alignment horizontal="center" vertical="center" wrapText="1"/>
    </xf>
    <xf numFmtId="0" fontId="7" fillId="0" borderId="9" xfId="0" applyFont="1" applyBorder="1" applyAlignment="1">
      <alignment horizontal="center" vertical="center" wrapText="1"/>
    </xf>
    <xf numFmtId="0" fontId="6" fillId="11" borderId="141" xfId="0" applyFont="1" applyFill="1" applyBorder="1" applyAlignment="1">
      <alignment horizontal="left" vertical="center" wrapText="1"/>
    </xf>
    <xf numFmtId="0" fontId="6" fillId="11" borderId="133" xfId="0" applyFont="1" applyFill="1" applyBorder="1" applyAlignment="1">
      <alignment horizontal="left" vertical="center" wrapText="1"/>
    </xf>
    <xf numFmtId="0" fontId="6" fillId="11" borderId="188" xfId="0" applyFont="1" applyFill="1" applyBorder="1" applyAlignment="1">
      <alignment horizontal="left" vertical="center" wrapText="1"/>
    </xf>
    <xf numFmtId="0" fontId="7" fillId="8" borderId="235" xfId="0" applyFont="1" applyFill="1" applyBorder="1" applyAlignment="1">
      <alignment horizontal="center" vertical="center" wrapText="1"/>
    </xf>
    <xf numFmtId="0" fontId="7" fillId="8" borderId="133" xfId="0" applyFont="1" applyFill="1" applyBorder="1" applyAlignment="1">
      <alignment horizontal="center" vertical="center" wrapText="1"/>
    </xf>
    <xf numFmtId="0" fontId="7" fillId="8" borderId="188" xfId="0" applyFont="1" applyFill="1" applyBorder="1" applyAlignment="1">
      <alignment horizontal="center" vertical="center" wrapText="1"/>
    </xf>
    <xf numFmtId="9" fontId="7" fillId="8" borderId="221" xfId="4" applyNumberFormat="1" applyFont="1" applyFill="1" applyBorder="1" applyAlignment="1">
      <alignment horizontal="center" vertical="center" wrapText="1"/>
    </xf>
    <xf numFmtId="9" fontId="7" fillId="8" borderId="94" xfId="4" applyNumberFormat="1" applyFont="1" applyFill="1" applyBorder="1" applyAlignment="1">
      <alignment horizontal="center" vertical="center" wrapText="1"/>
    </xf>
    <xf numFmtId="0" fontId="31" fillId="0" borderId="0" xfId="0" applyFont="1" applyAlignment="1">
      <alignment horizontal="center"/>
    </xf>
    <xf numFmtId="0" fontId="6" fillId="11" borderId="7" xfId="0" applyFont="1" applyFill="1" applyBorder="1" applyAlignment="1">
      <alignment horizontal="left" vertical="center" wrapText="1"/>
    </xf>
    <xf numFmtId="9" fontId="7" fillId="8" borderId="210" xfId="4" applyNumberFormat="1" applyFont="1" applyFill="1" applyBorder="1" applyAlignment="1">
      <alignment horizontal="center" vertical="center"/>
    </xf>
    <xf numFmtId="9" fontId="7" fillId="8" borderId="5" xfId="4" applyNumberFormat="1" applyFont="1" applyFill="1" applyBorder="1" applyAlignment="1">
      <alignment horizontal="center" vertical="center" wrapText="1"/>
    </xf>
    <xf numFmtId="9" fontId="7" fillId="8" borderId="5" xfId="4" applyNumberFormat="1" applyFont="1" applyFill="1" applyBorder="1" applyAlignment="1">
      <alignment horizontal="center" vertical="center"/>
    </xf>
    <xf numFmtId="9" fontId="7" fillId="8" borderId="41" xfId="4" applyNumberFormat="1" applyFont="1" applyFill="1" applyBorder="1" applyAlignment="1">
      <alignment horizontal="center" vertical="center"/>
    </xf>
    <xf numFmtId="0" fontId="6" fillId="5" borderId="210" xfId="0" applyFont="1" applyFill="1" applyBorder="1" applyAlignment="1">
      <alignment horizontal="left" vertical="center" wrapText="1"/>
    </xf>
    <xf numFmtId="0" fontId="7" fillId="5" borderId="224" xfId="0" applyFont="1" applyFill="1" applyBorder="1" applyAlignment="1">
      <alignment horizontal="center" vertical="center" wrapText="1"/>
    </xf>
    <xf numFmtId="9" fontId="7" fillId="5" borderId="210" xfId="1" applyFont="1" applyFill="1" applyBorder="1" applyAlignment="1" applyProtection="1">
      <alignment horizontal="center" vertical="center" wrapText="1"/>
    </xf>
    <xf numFmtId="0" fontId="7" fillId="5" borderId="210" xfId="0" applyFont="1" applyFill="1" applyBorder="1" applyAlignment="1">
      <alignment horizontal="center" vertical="center" wrapText="1"/>
    </xf>
    <xf numFmtId="0" fontId="11" fillId="5" borderId="141" xfId="0" applyFont="1" applyFill="1" applyBorder="1" applyAlignment="1">
      <alignment horizontal="left" vertical="center" wrapText="1"/>
    </xf>
    <xf numFmtId="0" fontId="11" fillId="5" borderId="7" xfId="0" applyFont="1" applyFill="1" applyBorder="1" applyAlignment="1">
      <alignment horizontal="left" vertical="center" wrapText="1"/>
    </xf>
    <xf numFmtId="0" fontId="5" fillId="2" borderId="222" xfId="2" applyFont="1" applyFill="1" applyBorder="1" applyAlignment="1">
      <alignment horizontal="center" vertical="center" wrapText="1"/>
    </xf>
    <xf numFmtId="0" fontId="6" fillId="3" borderId="211" xfId="2" applyFont="1" applyFill="1" applyBorder="1" applyAlignment="1">
      <alignment horizontal="center" vertical="center" wrapText="1"/>
    </xf>
    <xf numFmtId="0" fontId="6" fillId="4" borderId="223" xfId="2" applyFont="1" applyFill="1" applyBorder="1" applyAlignment="1">
      <alignment horizontal="center" vertical="center" wrapText="1"/>
    </xf>
    <xf numFmtId="0" fontId="6" fillId="3" borderId="218" xfId="2" applyFont="1" applyFill="1" applyBorder="1" applyAlignment="1">
      <alignment horizontal="center" vertical="center" wrapText="1"/>
    </xf>
    <xf numFmtId="0" fontId="0" fillId="0" borderId="2" xfId="0" applyBorder="1" applyAlignment="1">
      <alignment horizontal="center" vertical="center"/>
    </xf>
    <xf numFmtId="9" fontId="7" fillId="7" borderId="55" xfId="1" applyFont="1" applyFill="1" applyBorder="1" applyAlignment="1" applyProtection="1">
      <alignment horizontal="center" vertical="center"/>
    </xf>
    <xf numFmtId="9" fontId="7" fillId="7" borderId="24" xfId="1" applyFont="1" applyFill="1" applyBorder="1" applyAlignment="1" applyProtection="1">
      <alignment horizontal="center" vertical="center"/>
    </xf>
    <xf numFmtId="9" fontId="7" fillId="7" borderId="7" xfId="1" applyFont="1" applyFill="1" applyBorder="1" applyAlignment="1" applyProtection="1">
      <alignment horizontal="center" vertical="center"/>
    </xf>
    <xf numFmtId="9" fontId="0" fillId="0" borderId="2" xfId="0" applyNumberFormat="1" applyBorder="1" applyAlignment="1">
      <alignment horizontal="center" vertical="center" wrapText="1"/>
    </xf>
    <xf numFmtId="0" fontId="0" fillId="0" borderId="2" xfId="0" applyBorder="1" applyAlignment="1">
      <alignment horizontal="center" vertical="center" wrapText="1"/>
    </xf>
    <xf numFmtId="0" fontId="11" fillId="0" borderId="20" xfId="0" applyFont="1" applyBorder="1" applyAlignment="1">
      <alignment horizontal="center" vertical="center" wrapText="1"/>
    </xf>
    <xf numFmtId="0" fontId="11" fillId="0" borderId="69" xfId="0" applyFont="1" applyBorder="1" applyAlignment="1">
      <alignment horizontal="center" vertical="center" wrapText="1"/>
    </xf>
    <xf numFmtId="0" fontId="11" fillId="0" borderId="70"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41" xfId="0" applyFont="1" applyBorder="1" applyAlignment="1">
      <alignment horizontal="center" vertical="center" wrapText="1"/>
    </xf>
    <xf numFmtId="9" fontId="7" fillId="7" borderId="2" xfId="4" applyNumberFormat="1" applyFont="1" applyFill="1" applyBorder="1" applyAlignment="1">
      <alignment horizontal="center" vertical="center"/>
    </xf>
    <xf numFmtId="0" fontId="11" fillId="0" borderId="2" xfId="0" applyFont="1" applyBorder="1" applyAlignment="1">
      <alignment horizontal="center" vertical="center" wrapText="1"/>
    </xf>
    <xf numFmtId="0" fontId="0" fillId="0" borderId="28" xfId="0" applyBorder="1" applyAlignment="1">
      <alignment horizontal="center"/>
    </xf>
    <xf numFmtId="0" fontId="7" fillId="6" borderId="4" xfId="4" applyFont="1" applyFill="1" applyBorder="1" applyAlignment="1">
      <alignment horizontal="center" vertical="top" wrapText="1"/>
    </xf>
    <xf numFmtId="0" fontId="7" fillId="6" borderId="15" xfId="4" applyFont="1" applyFill="1" applyBorder="1" applyAlignment="1">
      <alignment horizontal="center" vertical="top" wrapText="1"/>
    </xf>
    <xf numFmtId="0" fontId="7" fillId="6" borderId="4" xfId="4" applyFont="1" applyFill="1" applyBorder="1" applyAlignment="1">
      <alignment horizontal="center" vertical="top"/>
    </xf>
    <xf numFmtId="0" fontId="7" fillId="6" borderId="15" xfId="4" applyFont="1" applyFill="1" applyBorder="1" applyAlignment="1">
      <alignment horizontal="center" vertical="top"/>
    </xf>
    <xf numFmtId="9" fontId="7" fillId="7" borderId="74" xfId="1" applyFont="1" applyFill="1" applyBorder="1" applyAlignment="1" applyProtection="1">
      <alignment horizontal="center" vertical="center"/>
    </xf>
    <xf numFmtId="9" fontId="7" fillId="7" borderId="75" xfId="1" applyFont="1" applyFill="1" applyBorder="1" applyAlignment="1" applyProtection="1">
      <alignment horizontal="center" vertical="center"/>
    </xf>
    <xf numFmtId="0" fontId="6" fillId="7" borderId="2" xfId="0" applyFont="1" applyFill="1" applyBorder="1" applyAlignment="1">
      <alignment horizontal="left" vertical="center" wrapText="1"/>
    </xf>
    <xf numFmtId="0" fontId="7" fillId="0" borderId="4" xfId="0" applyFont="1" applyBorder="1" applyAlignment="1">
      <alignment horizontal="center" vertical="center" wrapText="1"/>
    </xf>
    <xf numFmtId="0" fontId="7" fillId="0" borderId="15" xfId="0" applyFont="1" applyBorder="1" applyAlignment="1">
      <alignment horizontal="center" vertical="center" wrapText="1"/>
    </xf>
    <xf numFmtId="9" fontId="7" fillId="7" borderId="3" xfId="1" applyFont="1" applyFill="1" applyBorder="1" applyAlignment="1" applyProtection="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left" vertical="center"/>
    </xf>
    <xf numFmtId="0" fontId="7" fillId="0" borderId="7" xfId="0" applyFont="1" applyBorder="1" applyAlignment="1">
      <alignment horizontal="left" vertical="center"/>
    </xf>
    <xf numFmtId="0" fontId="6" fillId="0" borderId="2" xfId="0" applyFont="1" applyBorder="1" applyAlignment="1">
      <alignment horizontal="left" vertical="center" wrapText="1"/>
    </xf>
    <xf numFmtId="0" fontId="7" fillId="0" borderId="3" xfId="0" applyFont="1" applyBorder="1" applyAlignment="1">
      <alignment horizontal="center" vertical="center" wrapText="1"/>
    </xf>
    <xf numFmtId="9" fontId="7" fillId="0" borderId="2" xfId="1" applyFont="1" applyFill="1" applyBorder="1" applyAlignment="1" applyProtection="1">
      <alignment horizontal="center" vertical="center" wrapText="1"/>
    </xf>
    <xf numFmtId="0" fontId="7" fillId="5" borderId="2" xfId="0" applyFont="1" applyFill="1" applyBorder="1" applyAlignment="1">
      <alignment horizontal="center" vertical="center" wrapText="1"/>
    </xf>
    <xf numFmtId="9" fontId="7" fillId="7" borderId="2" xfId="1" applyFont="1" applyFill="1" applyBorder="1" applyAlignment="1" applyProtection="1">
      <alignment horizontal="center" vertical="center" wrapText="1"/>
    </xf>
    <xf numFmtId="0" fontId="7" fillId="15" borderId="22" xfId="4" applyFont="1" applyFill="1" applyBorder="1" applyAlignment="1">
      <alignment horizontal="center" vertical="top"/>
    </xf>
    <xf numFmtId="0" fontId="7" fillId="15" borderId="15" xfId="4" applyFont="1" applyFill="1" applyBorder="1" applyAlignment="1">
      <alignment horizontal="center" vertical="top"/>
    </xf>
    <xf numFmtId="0" fontId="7" fillId="15" borderId="7" xfId="4" applyFont="1" applyFill="1" applyBorder="1" applyAlignment="1">
      <alignment horizontal="center" vertical="top"/>
    </xf>
    <xf numFmtId="0" fontId="7" fillId="6" borderId="22" xfId="4" applyFont="1" applyFill="1" applyBorder="1" applyAlignment="1">
      <alignment horizontal="center" vertical="top"/>
    </xf>
    <xf numFmtId="1" fontId="7" fillId="7" borderId="2" xfId="1" applyNumberFormat="1" applyFont="1" applyFill="1" applyBorder="1" applyAlignment="1" applyProtection="1">
      <alignment horizontal="center" vertical="center" wrapText="1"/>
    </xf>
    <xf numFmtId="0" fontId="7" fillId="15" borderId="22" xfId="4" applyFont="1" applyFill="1" applyBorder="1" applyAlignment="1">
      <alignment horizontal="center" vertical="top" wrapText="1"/>
    </xf>
    <xf numFmtId="0" fontId="7" fillId="15" borderId="15" xfId="4" applyFont="1" applyFill="1" applyBorder="1" applyAlignment="1">
      <alignment horizontal="center" vertical="top" wrapText="1"/>
    </xf>
    <xf numFmtId="0" fontId="7" fillId="15" borderId="7" xfId="4" applyFont="1" applyFill="1" applyBorder="1" applyAlignment="1">
      <alignment horizontal="center" vertical="top" wrapText="1"/>
    </xf>
    <xf numFmtId="0" fontId="0" fillId="0" borderId="4" xfId="0" applyBorder="1" applyAlignment="1">
      <alignment horizontal="center" vertical="center"/>
    </xf>
    <xf numFmtId="0" fontId="0" fillId="0" borderId="15" xfId="0" applyBorder="1" applyAlignment="1">
      <alignment horizontal="center" vertical="center"/>
    </xf>
    <xf numFmtId="0" fontId="0" fillId="0" borderId="7" xfId="0" applyBorder="1" applyAlignment="1">
      <alignment horizontal="center" vertical="center"/>
    </xf>
    <xf numFmtId="0" fontId="7" fillId="0" borderId="4" xfId="0" applyFont="1" applyBorder="1" applyAlignment="1">
      <alignment horizontal="left" vertical="center" wrapText="1"/>
    </xf>
    <xf numFmtId="0" fontId="5" fillId="2" borderId="21" xfId="2" applyFont="1" applyFill="1" applyBorder="1" applyAlignment="1">
      <alignment horizontal="center" vertical="center" wrapText="1"/>
    </xf>
    <xf numFmtId="0" fontId="6" fillId="3" borderId="8" xfId="2" applyFont="1" applyFill="1" applyBorder="1" applyAlignment="1">
      <alignment horizontal="center" vertical="center" wrapText="1"/>
    </xf>
    <xf numFmtId="0" fontId="6" fillId="4" borderId="13" xfId="2" applyFont="1" applyFill="1" applyBorder="1" applyAlignment="1">
      <alignment horizontal="center" vertical="center" wrapText="1"/>
    </xf>
    <xf numFmtId="0" fontId="6" fillId="3" borderId="16" xfId="2" applyFont="1" applyFill="1" applyBorder="1" applyAlignment="1">
      <alignment horizontal="center" vertical="center" wrapText="1"/>
    </xf>
    <xf numFmtId="0" fontId="6" fillId="3" borderId="8" xfId="3" applyFont="1" applyFill="1" applyBorder="1" applyAlignment="1">
      <alignment horizontal="center" vertical="center" wrapText="1"/>
    </xf>
    <xf numFmtId="0" fontId="7" fillId="15" borderId="4" xfId="4" applyFont="1" applyFill="1" applyBorder="1" applyAlignment="1">
      <alignment horizontal="center" vertical="top" wrapText="1"/>
    </xf>
    <xf numFmtId="0" fontId="7" fillId="15" borderId="4" xfId="4" applyFont="1" applyFill="1" applyBorder="1" applyAlignment="1">
      <alignment horizontal="center" vertical="top"/>
    </xf>
    <xf numFmtId="0" fontId="6" fillId="11" borderId="2" xfId="0" applyFont="1" applyFill="1" applyBorder="1" applyAlignment="1">
      <alignment horizontal="left" vertical="center" wrapText="1"/>
    </xf>
    <xf numFmtId="0" fontId="7" fillId="0" borderId="3" xfId="0" applyFont="1" applyBorder="1" applyAlignment="1">
      <alignment horizontal="left" vertical="center" wrapText="1"/>
    </xf>
    <xf numFmtId="9" fontId="7" fillId="7" borderId="2" xfId="4" applyNumberFormat="1" applyFont="1" applyFill="1" applyBorder="1" applyAlignment="1">
      <alignment horizontal="center" vertical="center" wrapText="1"/>
    </xf>
    <xf numFmtId="0" fontId="6" fillId="5" borderId="2" xfId="6" applyFont="1" applyFill="1" applyBorder="1" applyAlignment="1">
      <alignment horizontal="left" vertical="center" wrapText="1"/>
    </xf>
    <xf numFmtId="9" fontId="7" fillId="7" borderId="4" xfId="4" applyNumberFormat="1" applyFont="1" applyFill="1" applyBorder="1" applyAlignment="1">
      <alignment horizontal="center" vertical="center" wrapText="1"/>
    </xf>
    <xf numFmtId="9" fontId="7" fillId="7" borderId="15" xfId="4" applyNumberFormat="1" applyFont="1" applyFill="1" applyBorder="1" applyAlignment="1">
      <alignment horizontal="center" vertical="center" wrapText="1"/>
    </xf>
    <xf numFmtId="9" fontId="7" fillId="11" borderId="50" xfId="4" applyNumberFormat="1" applyFont="1" applyFill="1" applyBorder="1" applyAlignment="1">
      <alignment horizontal="center" vertical="center"/>
    </xf>
    <xf numFmtId="9" fontId="7" fillId="11" borderId="15" xfId="4" applyNumberFormat="1" applyFont="1" applyFill="1" applyBorder="1" applyAlignment="1">
      <alignment horizontal="center" vertical="center"/>
    </xf>
    <xf numFmtId="9" fontId="7" fillId="11" borderId="7" xfId="4" applyNumberFormat="1" applyFont="1" applyFill="1" applyBorder="1" applyAlignment="1">
      <alignment horizontal="center" vertical="center"/>
    </xf>
    <xf numFmtId="0" fontId="6" fillId="2" borderId="44" xfId="8" applyFont="1" applyFill="1" applyBorder="1" applyAlignment="1">
      <alignment vertical="center"/>
    </xf>
    <xf numFmtId="0" fontId="6" fillId="2" borderId="45" xfId="8" applyFont="1" applyFill="1" applyBorder="1" applyAlignment="1">
      <alignment vertical="center"/>
    </xf>
    <xf numFmtId="0" fontId="6" fillId="2" borderId="46" xfId="8" applyFont="1" applyFill="1" applyBorder="1" applyAlignment="1">
      <alignment vertical="center"/>
    </xf>
    <xf numFmtId="0" fontId="6" fillId="4" borderId="44" xfId="8" applyFont="1" applyFill="1" applyBorder="1" applyAlignment="1">
      <alignment vertical="center" wrapText="1"/>
    </xf>
    <xf numFmtId="0" fontId="6" fillId="4" borderId="45" xfId="8" applyFont="1" applyFill="1" applyBorder="1" applyAlignment="1">
      <alignment vertical="center" wrapText="1"/>
    </xf>
    <xf numFmtId="0" fontId="6" fillId="4" borderId="46" xfId="8" applyFont="1" applyFill="1" applyBorder="1" applyAlignment="1">
      <alignment vertical="center" wrapText="1"/>
    </xf>
    <xf numFmtId="0" fontId="6" fillId="4" borderId="44" xfId="8" applyFont="1" applyFill="1" applyBorder="1" applyAlignment="1">
      <alignment horizontal="left" vertical="center" wrapText="1"/>
    </xf>
    <xf numFmtId="0" fontId="6" fillId="4" borderId="45" xfId="8" applyFont="1" applyFill="1" applyBorder="1" applyAlignment="1">
      <alignment horizontal="left" vertical="center" wrapText="1"/>
    </xf>
    <xf numFmtId="0" fontId="6" fillId="4" borderId="46" xfId="8" applyFont="1" applyFill="1" applyBorder="1" applyAlignment="1">
      <alignment horizontal="left" vertical="center" wrapText="1"/>
    </xf>
    <xf numFmtId="0" fontId="7" fillId="4" borderId="44" xfId="8" applyFont="1" applyFill="1" applyBorder="1" applyAlignment="1">
      <alignment vertical="center" wrapText="1"/>
    </xf>
    <xf numFmtId="0" fontId="7" fillId="4" borderId="45" xfId="8" applyFont="1" applyFill="1" applyBorder="1" applyAlignment="1">
      <alignment vertical="center" wrapText="1"/>
    </xf>
    <xf numFmtId="0" fontId="7" fillId="4" borderId="46" xfId="8" applyFont="1" applyFill="1" applyBorder="1" applyAlignment="1">
      <alignment vertical="center" wrapText="1"/>
    </xf>
    <xf numFmtId="0" fontId="7" fillId="4" borderId="44" xfId="8" applyFont="1" applyFill="1" applyBorder="1" applyAlignment="1">
      <alignment horizontal="left" vertical="center" wrapText="1"/>
    </xf>
    <xf numFmtId="0" fontId="7" fillId="4" borderId="45" xfId="8" applyFont="1" applyFill="1" applyBorder="1" applyAlignment="1">
      <alignment horizontal="left" vertical="center" wrapText="1"/>
    </xf>
    <xf numFmtId="0" fontId="7" fillId="4" borderId="46" xfId="8" applyFont="1" applyFill="1" applyBorder="1" applyAlignment="1">
      <alignment horizontal="left" vertical="center" wrapText="1"/>
    </xf>
    <xf numFmtId="0" fontId="6" fillId="14" borderId="19" xfId="0" applyFont="1" applyFill="1" applyBorder="1" applyAlignment="1">
      <alignment horizontal="center" vertical="center" wrapText="1"/>
    </xf>
    <xf numFmtId="0" fontId="6" fillId="13" borderId="12" xfId="3" applyFont="1" applyFill="1" applyBorder="1" applyAlignment="1">
      <alignment vertical="center" wrapText="1"/>
    </xf>
    <xf numFmtId="0" fontId="6" fillId="6" borderId="19" xfId="0" applyFont="1" applyFill="1" applyBorder="1" applyAlignment="1">
      <alignment horizontal="center" vertical="center" wrapText="1"/>
    </xf>
    <xf numFmtId="0" fontId="6" fillId="14" borderId="4" xfId="2" applyFont="1" applyFill="1" applyBorder="1" applyAlignment="1">
      <alignment horizontal="center" vertical="center" wrapText="1"/>
    </xf>
    <xf numFmtId="0" fontId="6" fillId="14" borderId="15" xfId="2" applyFont="1" applyFill="1" applyBorder="1" applyAlignment="1">
      <alignment horizontal="center" vertical="center" wrapText="1"/>
    </xf>
    <xf numFmtId="0" fontId="6" fillId="14" borderId="7" xfId="2" applyFont="1" applyFill="1" applyBorder="1" applyAlignment="1">
      <alignment horizontal="center" vertical="center" wrapText="1"/>
    </xf>
    <xf numFmtId="0" fontId="0" fillId="0" borderId="97" xfId="0" applyBorder="1" applyAlignment="1">
      <alignment horizontal="center" vertical="center"/>
    </xf>
    <xf numFmtId="0" fontId="0" fillId="0" borderId="99" xfId="0" applyBorder="1" applyAlignment="1">
      <alignment horizontal="center" vertical="center"/>
    </xf>
    <xf numFmtId="0" fontId="0" fillId="0" borderId="73" xfId="0" applyBorder="1" applyAlignment="1">
      <alignment horizontal="center" vertical="center"/>
    </xf>
    <xf numFmtId="0" fontId="0" fillId="0" borderId="5" xfId="0" applyBorder="1" applyAlignment="1">
      <alignment horizontal="center" vertical="center"/>
    </xf>
    <xf numFmtId="0" fontId="0" fillId="0" borderId="18" xfId="0" applyBorder="1" applyAlignment="1">
      <alignment horizontal="center" vertical="center"/>
    </xf>
    <xf numFmtId="0" fontId="0" fillId="0" borderId="41" xfId="0" applyBorder="1" applyAlignment="1">
      <alignment horizontal="center" vertical="center"/>
    </xf>
    <xf numFmtId="0" fontId="7" fillId="17" borderId="150" xfId="4" applyFont="1" applyFill="1" applyBorder="1" applyAlignment="1">
      <alignment horizontal="center" vertical="top"/>
    </xf>
    <xf numFmtId="0" fontId="7" fillId="17" borderId="15" xfId="4" applyFont="1" applyFill="1" applyBorder="1" applyAlignment="1">
      <alignment horizontal="center" vertical="top"/>
    </xf>
    <xf numFmtId="0" fontId="7" fillId="17" borderId="7" xfId="4" applyFont="1" applyFill="1" applyBorder="1" applyAlignment="1">
      <alignment horizontal="center" vertical="top"/>
    </xf>
    <xf numFmtId="0" fontId="7" fillId="17" borderId="150" xfId="4" applyFont="1" applyFill="1" applyBorder="1" applyAlignment="1">
      <alignment horizontal="center" vertical="top" wrapText="1"/>
    </xf>
    <xf numFmtId="0" fontId="7" fillId="17" borderId="15" xfId="4" applyFont="1" applyFill="1" applyBorder="1" applyAlignment="1">
      <alignment horizontal="center" vertical="top" wrapText="1"/>
    </xf>
    <xf numFmtId="0" fontId="7" fillId="17" borderId="7" xfId="4" applyFont="1" applyFill="1" applyBorder="1" applyAlignment="1">
      <alignment horizontal="center" vertical="top" wrapText="1"/>
    </xf>
    <xf numFmtId="0" fontId="0" fillId="0" borderId="150" xfId="0" applyBorder="1" applyAlignment="1">
      <alignment horizontal="center" vertical="center" wrapText="1"/>
    </xf>
    <xf numFmtId="0" fontId="0" fillId="0" borderId="15" xfId="0" applyBorder="1" applyAlignment="1">
      <alignment horizontal="center" vertical="center" wrapText="1"/>
    </xf>
    <xf numFmtId="0" fontId="0" fillId="0" borderId="7" xfId="0" applyBorder="1" applyAlignment="1">
      <alignment horizontal="center" vertical="center" wrapText="1"/>
    </xf>
    <xf numFmtId="9" fontId="7" fillId="7" borderId="150" xfId="4" applyNumberFormat="1" applyFont="1" applyFill="1" applyBorder="1" applyAlignment="1">
      <alignment horizontal="center" vertical="center" wrapText="1"/>
    </xf>
    <xf numFmtId="0" fontId="7" fillId="7" borderId="150" xfId="4" applyFont="1" applyFill="1" applyBorder="1" applyAlignment="1">
      <alignment horizontal="left" vertical="center" wrapText="1"/>
    </xf>
    <xf numFmtId="0" fontId="7" fillId="7" borderId="15" xfId="4" applyFont="1" applyFill="1" applyBorder="1" applyAlignment="1">
      <alignment horizontal="left" vertical="center" wrapText="1"/>
    </xf>
    <xf numFmtId="0" fontId="7" fillId="7" borderId="150" xfId="5" applyFont="1" applyFill="1" applyBorder="1" applyAlignment="1">
      <alignment horizontal="left" vertical="center"/>
    </xf>
    <xf numFmtId="0" fontId="7" fillId="7" borderId="15" xfId="5" applyFont="1" applyFill="1" applyBorder="1" applyAlignment="1">
      <alignment horizontal="left" vertical="center"/>
    </xf>
    <xf numFmtId="0" fontId="5" fillId="2" borderId="152" xfId="2" applyFont="1" applyFill="1" applyBorder="1" applyAlignment="1">
      <alignment horizontal="center" vertical="center" wrapText="1"/>
    </xf>
    <xf numFmtId="0" fontId="6" fillId="3" borderId="155" xfId="3" applyFont="1" applyFill="1" applyBorder="1" applyAlignment="1">
      <alignment horizontal="center" vertical="center" wrapText="1"/>
    </xf>
    <xf numFmtId="0" fontId="6" fillId="2" borderId="157" xfId="3" applyFont="1" applyFill="1" applyBorder="1" applyAlignment="1">
      <alignment horizontal="center" vertical="center" wrapText="1"/>
    </xf>
    <xf numFmtId="0" fontId="6" fillId="2" borderId="158" xfId="3" applyFont="1" applyFill="1" applyBorder="1" applyAlignment="1">
      <alignment horizontal="center" vertical="center" wrapText="1"/>
    </xf>
    <xf numFmtId="0" fontId="6" fillId="3" borderId="153" xfId="2" applyFont="1" applyFill="1" applyBorder="1" applyAlignment="1">
      <alignment horizontal="center" vertical="center" wrapText="1"/>
    </xf>
    <xf numFmtId="0" fontId="6" fillId="3" borderId="156" xfId="2" applyFont="1" applyFill="1" applyBorder="1" applyAlignment="1">
      <alignment horizontal="center" vertical="center" wrapText="1"/>
    </xf>
    <xf numFmtId="0" fontId="6" fillId="3" borderId="155" xfId="2" applyFont="1" applyFill="1" applyBorder="1" applyAlignment="1">
      <alignment horizontal="center" vertical="center" wrapText="1"/>
    </xf>
    <xf numFmtId="0" fontId="6" fillId="4" borderId="154" xfId="2" applyFont="1" applyFill="1" applyBorder="1" applyAlignment="1">
      <alignment horizontal="center" vertical="center" wrapText="1"/>
    </xf>
    <xf numFmtId="0" fontId="6" fillId="0" borderId="150" xfId="4" applyFont="1" applyBorder="1" applyAlignment="1">
      <alignment horizontal="left" vertical="center" wrapText="1"/>
    </xf>
    <xf numFmtId="0" fontId="6" fillId="0" borderId="7" xfId="4" applyFont="1" applyBorder="1" applyAlignment="1">
      <alignment horizontal="left" vertical="center" wrapText="1"/>
    </xf>
    <xf numFmtId="0" fontId="7" fillId="0" borderId="150" xfId="4" applyFont="1" applyBorder="1" applyAlignment="1">
      <alignment horizontal="center" vertical="center" wrapText="1"/>
    </xf>
    <xf numFmtId="0" fontId="7" fillId="0" borderId="7" xfId="4" applyFont="1" applyBorder="1" applyAlignment="1">
      <alignment horizontal="center" vertical="center" wrapText="1"/>
    </xf>
    <xf numFmtId="9" fontId="7" fillId="7" borderId="150" xfId="4" applyNumberFormat="1" applyFont="1" applyFill="1" applyBorder="1" applyAlignment="1">
      <alignment horizontal="center" vertical="center"/>
    </xf>
    <xf numFmtId="9" fontId="7" fillId="7" borderId="7" xfId="4" applyNumberFormat="1" applyFont="1" applyFill="1" applyBorder="1" applyAlignment="1">
      <alignment horizontal="center" vertical="center"/>
    </xf>
    <xf numFmtId="0" fontId="6" fillId="0" borderId="15" xfId="4" applyFont="1" applyBorder="1" applyAlignment="1">
      <alignment horizontal="left" vertical="center" wrapText="1"/>
    </xf>
    <xf numFmtId="0" fontId="7" fillId="0" borderId="15" xfId="4" applyFont="1" applyBorder="1" applyAlignment="1">
      <alignment horizontal="center" vertical="center" wrapText="1"/>
    </xf>
    <xf numFmtId="0" fontId="0" fillId="0" borderId="97" xfId="0" applyBorder="1" applyAlignment="1">
      <alignment horizontal="center"/>
    </xf>
    <xf numFmtId="0" fontId="0" fillId="0" borderId="99" xfId="0" applyBorder="1" applyAlignment="1">
      <alignment horizontal="center"/>
    </xf>
    <xf numFmtId="0" fontId="0" fillId="0" borderId="157" xfId="0" applyBorder="1" applyAlignment="1">
      <alignment horizontal="center"/>
    </xf>
    <xf numFmtId="0" fontId="0" fillId="0" borderId="159" xfId="0" applyBorder="1" applyAlignment="1">
      <alignment horizontal="center"/>
    </xf>
    <xf numFmtId="0" fontId="7" fillId="2" borderId="218" xfId="3" applyFont="1" applyFill="1" applyBorder="1" applyAlignment="1">
      <alignment horizontal="center" vertical="center" wrapText="1"/>
    </xf>
    <xf numFmtId="0" fontId="7" fillId="2" borderId="25" xfId="3" applyFont="1" applyFill="1" applyBorder="1" applyAlignment="1">
      <alignment horizontal="center" vertical="center" wrapText="1"/>
    </xf>
    <xf numFmtId="0" fontId="7" fillId="0" borderId="209" xfId="11" applyFont="1" applyBorder="1" applyAlignment="1">
      <alignment horizontal="left" vertical="center" wrapText="1"/>
    </xf>
    <xf numFmtId="0" fontId="7" fillId="0" borderId="216" xfId="11" applyFont="1" applyBorder="1" applyAlignment="1">
      <alignment horizontal="left" vertical="center" wrapText="1"/>
    </xf>
    <xf numFmtId="0" fontId="2" fillId="12" borderId="12" xfId="0" applyFont="1" applyFill="1" applyBorder="1" applyAlignment="1">
      <alignment horizontal="center" vertical="center" wrapText="1"/>
    </xf>
    <xf numFmtId="165" fontId="7" fillId="0" borderId="193" xfId="3" applyNumberFormat="1" applyFont="1" applyBorder="1" applyAlignment="1">
      <alignment horizontal="center" vertical="center" wrapText="1"/>
    </xf>
    <xf numFmtId="165" fontId="7" fillId="0" borderId="188" xfId="3" applyNumberFormat="1" applyFont="1" applyBorder="1" applyAlignment="1">
      <alignment horizontal="center" vertical="center" wrapText="1"/>
    </xf>
    <xf numFmtId="165" fontId="7" fillId="0" borderId="7" xfId="3" applyNumberFormat="1" applyFont="1" applyBorder="1" applyAlignment="1">
      <alignment horizontal="center" vertical="center" wrapText="1"/>
    </xf>
    <xf numFmtId="0" fontId="6" fillId="2" borderId="211" xfId="3" applyFont="1" applyFill="1" applyBorder="1" applyAlignment="1">
      <alignment horizontal="center" vertical="center" wrapText="1"/>
    </xf>
    <xf numFmtId="0" fontId="6" fillId="9" borderId="218" xfId="9" applyFont="1" applyFill="1" applyBorder="1" applyAlignment="1">
      <alignment horizontal="left" vertical="center" wrapText="1"/>
    </xf>
    <xf numFmtId="0" fontId="6" fillId="9" borderId="25" xfId="9" applyFont="1" applyFill="1" applyBorder="1" applyAlignment="1">
      <alignment horizontal="left" vertical="center" wrapText="1"/>
    </xf>
    <xf numFmtId="0" fontId="7" fillId="8" borderId="211" xfId="9" applyFont="1" applyFill="1" applyBorder="1" applyAlignment="1">
      <alignment horizontal="center" vertical="center" wrapText="1"/>
    </xf>
    <xf numFmtId="0" fontId="7" fillId="8" borderId="215" xfId="9" applyFont="1" applyFill="1" applyBorder="1" applyAlignment="1">
      <alignment horizontal="center" vertical="center" wrapText="1"/>
    </xf>
    <xf numFmtId="9" fontId="7" fillId="8" borderId="211" xfId="9" applyNumberFormat="1" applyFont="1" applyFill="1" applyBorder="1" applyAlignment="1">
      <alignment horizontal="center" vertical="center" wrapText="1"/>
    </xf>
    <xf numFmtId="9" fontId="7" fillId="8" borderId="215" xfId="9" applyNumberFormat="1" applyFont="1" applyFill="1" applyBorder="1" applyAlignment="1">
      <alignment horizontal="center" vertical="center" wrapText="1"/>
    </xf>
    <xf numFmtId="0" fontId="7" fillId="37" borderId="218" xfId="0" applyFont="1" applyFill="1" applyBorder="1" applyAlignment="1">
      <alignment horizontal="center" vertical="center" wrapText="1"/>
    </xf>
    <xf numFmtId="0" fontId="7" fillId="37" borderId="100" xfId="0" applyFont="1" applyFill="1" applyBorder="1" applyAlignment="1">
      <alignment horizontal="center" vertical="center" wrapText="1"/>
    </xf>
    <xf numFmtId="0" fontId="7" fillId="37" borderId="25" xfId="0" applyFont="1" applyFill="1" applyBorder="1" applyAlignment="1">
      <alignment horizontal="center" vertical="center" wrapText="1"/>
    </xf>
    <xf numFmtId="0" fontId="7" fillId="8" borderId="218" xfId="10" applyFont="1" applyFill="1" applyBorder="1" applyAlignment="1">
      <alignment horizontal="center" vertical="center" wrapText="1"/>
    </xf>
    <xf numFmtId="0" fontId="54" fillId="0" borderId="0" xfId="0" applyFont="1" applyAlignment="1">
      <alignment horizontal="center"/>
    </xf>
    <xf numFmtId="0" fontId="0" fillId="0" borderId="0" xfId="0" applyAlignment="1">
      <alignment horizontal="center"/>
    </xf>
    <xf numFmtId="0" fontId="54" fillId="0" borderId="0" xfId="0" applyFont="1" applyAlignment="1">
      <alignment horizontal="left"/>
    </xf>
    <xf numFmtId="0" fontId="0" fillId="0" borderId="0" xfId="0" applyAlignment="1">
      <alignment horizontal="left"/>
    </xf>
    <xf numFmtId="0" fontId="6" fillId="3" borderId="211" xfId="3" applyFont="1" applyFill="1" applyBorder="1" applyAlignment="1">
      <alignment horizontal="center" vertical="center" wrapText="1"/>
    </xf>
    <xf numFmtId="0" fontId="44" fillId="8" borderId="0" xfId="0" applyFont="1" applyFill="1" applyAlignment="1" applyProtection="1">
      <alignment horizontal="right"/>
      <protection locked="0"/>
    </xf>
    <xf numFmtId="0" fontId="23" fillId="8" borderId="0" xfId="0" applyFont="1" applyFill="1" applyAlignment="1" applyProtection="1">
      <alignment horizontal="right"/>
      <protection locked="0"/>
    </xf>
    <xf numFmtId="0" fontId="17" fillId="5" borderId="0" xfId="0" applyFont="1" applyFill="1" applyBorder="1" applyAlignment="1" applyProtection="1">
      <alignment horizontal="left" vertical="center" wrapText="1"/>
      <protection locked="0"/>
    </xf>
    <xf numFmtId="0" fontId="27" fillId="5" borderId="0" xfId="0" applyFont="1" applyFill="1" applyBorder="1" applyAlignment="1" applyProtection="1">
      <alignment horizontal="center" vertical="center" wrapText="1"/>
      <protection locked="0"/>
    </xf>
    <xf numFmtId="0" fontId="27" fillId="5" borderId="0" xfId="0" applyFont="1" applyFill="1" applyBorder="1" applyAlignment="1" applyProtection="1">
      <alignment horizontal="center" vertical="center"/>
      <protection locked="0"/>
    </xf>
    <xf numFmtId="0" fontId="27" fillId="5" borderId="0" xfId="0" applyFont="1" applyFill="1" applyBorder="1" applyAlignment="1" applyProtection="1">
      <alignment horizontal="left" vertical="center" wrapText="1"/>
      <protection locked="0"/>
    </xf>
    <xf numFmtId="3" fontId="27" fillId="0" borderId="0" xfId="0" applyNumberFormat="1" applyFont="1" applyBorder="1" applyAlignment="1" applyProtection="1">
      <alignment horizontal="center" vertical="center"/>
      <protection locked="0"/>
    </xf>
    <xf numFmtId="3" fontId="27" fillId="0" borderId="0" xfId="0" applyNumberFormat="1" applyFont="1" applyBorder="1" applyAlignment="1">
      <alignment horizontal="center" vertical="center"/>
    </xf>
    <xf numFmtId="1" fontId="28" fillId="0" borderId="0" xfId="16" applyNumberFormat="1" applyFont="1" applyFill="1" applyBorder="1" applyAlignment="1" applyProtection="1">
      <alignment horizontal="center" vertical="center"/>
    </xf>
    <xf numFmtId="9" fontId="28" fillId="5" borderId="0" xfId="16" applyFont="1" applyFill="1" applyBorder="1" applyAlignment="1" applyProtection="1">
      <alignment horizontal="center" vertical="center"/>
    </xf>
    <xf numFmtId="0" fontId="29" fillId="5" borderId="0" xfId="0" applyFont="1" applyFill="1" applyBorder="1" applyAlignment="1">
      <alignment horizontal="center" vertical="center"/>
    </xf>
    <xf numFmtId="0" fontId="29" fillId="5" borderId="0" xfId="0" applyFont="1" applyFill="1" applyBorder="1" applyAlignment="1" applyProtection="1">
      <alignment horizontal="center" vertical="center"/>
      <protection locked="0"/>
    </xf>
    <xf numFmtId="0" fontId="27" fillId="0" borderId="0" xfId="0" applyFont="1" applyBorder="1" applyAlignment="1" applyProtection="1">
      <alignment horizontal="left" vertical="center" wrapText="1"/>
      <protection locked="0"/>
    </xf>
    <xf numFmtId="0" fontId="49" fillId="2" borderId="231" xfId="3" applyFont="1" applyFill="1" applyBorder="1" applyAlignment="1" applyProtection="1">
      <alignment horizontal="left" vertical="center" wrapText="1"/>
      <protection locked="0"/>
    </xf>
    <xf numFmtId="0" fontId="49" fillId="2" borderId="246" xfId="3" applyFont="1" applyFill="1" applyBorder="1" applyAlignment="1" applyProtection="1">
      <alignment horizontal="left" vertical="center" wrapText="1"/>
      <protection locked="0"/>
    </xf>
    <xf numFmtId="0" fontId="49" fillId="2" borderId="242" xfId="3" applyFont="1" applyFill="1" applyBorder="1" applyAlignment="1" applyProtection="1">
      <alignment horizontal="left" vertical="center" wrapText="1"/>
      <protection locked="0"/>
    </xf>
    <xf numFmtId="0" fontId="6" fillId="4" borderId="247" xfId="3" applyFont="1" applyFill="1" applyBorder="1" applyAlignment="1" applyProtection="1">
      <alignment horizontal="left" vertical="center" wrapText="1"/>
      <protection locked="0"/>
    </xf>
    <xf numFmtId="0" fontId="6" fillId="4" borderId="244" xfId="3" applyFont="1" applyFill="1" applyBorder="1" applyAlignment="1" applyProtection="1">
      <alignment horizontal="left" vertical="center" wrapText="1"/>
      <protection locked="0"/>
    </xf>
    <xf numFmtId="0" fontId="6" fillId="4" borderId="245" xfId="3" applyFont="1" applyFill="1" applyBorder="1" applyAlignment="1" applyProtection="1">
      <alignment horizontal="left" vertical="center" wrapText="1"/>
      <protection locked="0"/>
    </xf>
    <xf numFmtId="0" fontId="25" fillId="19" borderId="229" xfId="0" applyFont="1" applyFill="1" applyBorder="1" applyAlignment="1" applyProtection="1">
      <alignment horizontal="center" vertical="center"/>
      <protection locked="0"/>
    </xf>
    <xf numFmtId="0" fontId="25" fillId="19" borderId="229" xfId="0" applyFont="1" applyFill="1" applyBorder="1" applyAlignment="1" applyProtection="1">
      <alignment horizontal="center" vertical="center" wrapText="1"/>
      <protection locked="0"/>
    </xf>
    <xf numFmtId="0" fontId="25" fillId="23" borderId="188" xfId="0" applyFont="1" applyFill="1" applyBorder="1" applyAlignment="1" applyProtection="1">
      <alignment horizontal="left" vertical="center" wrapText="1"/>
      <protection locked="0"/>
    </xf>
    <xf numFmtId="0" fontId="25" fillId="5" borderId="0" xfId="0" applyFont="1" applyFill="1" applyBorder="1" applyAlignment="1" applyProtection="1">
      <alignment horizontal="center" vertical="center"/>
      <protection locked="0"/>
    </xf>
    <xf numFmtId="0" fontId="25" fillId="5" borderId="0" xfId="0" applyFont="1" applyFill="1" applyBorder="1" applyAlignment="1" applyProtection="1">
      <alignment horizontal="center" vertical="center" wrapText="1"/>
      <protection locked="0"/>
    </xf>
    <xf numFmtId="0" fontId="25" fillId="5" borderId="0" xfId="0" applyFont="1" applyFill="1" applyBorder="1" applyAlignment="1" applyProtection="1">
      <alignment horizontal="left" vertical="center" wrapText="1"/>
      <protection locked="0"/>
    </xf>
    <xf numFmtId="0" fontId="17" fillId="4" borderId="180" xfId="8" applyFont="1" applyFill="1" applyBorder="1" applyAlignment="1" applyProtection="1">
      <alignment horizontal="left" vertical="center" wrapText="1"/>
      <protection locked="0"/>
    </xf>
    <xf numFmtId="0" fontId="17" fillId="4" borderId="71" xfId="8" applyFont="1" applyFill="1" applyBorder="1" applyAlignment="1" applyProtection="1">
      <alignment horizontal="left" vertical="center" wrapText="1"/>
      <protection locked="0"/>
    </xf>
    <xf numFmtId="0" fontId="17" fillId="4" borderId="182" xfId="8" applyFont="1" applyFill="1" applyBorder="1" applyAlignment="1" applyProtection="1">
      <alignment horizontal="left" vertical="center" wrapText="1"/>
      <protection locked="0"/>
    </xf>
    <xf numFmtId="0" fontId="17" fillId="2" borderId="176" xfId="3" applyFont="1" applyFill="1" applyBorder="1" applyAlignment="1" applyProtection="1">
      <alignment horizontal="left" vertical="center" wrapText="1"/>
      <protection locked="0"/>
    </xf>
    <xf numFmtId="0" fontId="17" fillId="2" borderId="208" xfId="3" applyFont="1" applyFill="1" applyBorder="1" applyAlignment="1" applyProtection="1">
      <alignment horizontal="left" vertical="center" wrapText="1"/>
      <protection locked="0"/>
    </xf>
    <xf numFmtId="0" fontId="17" fillId="2" borderId="226" xfId="3" applyFont="1" applyFill="1" applyBorder="1" applyAlignment="1" applyProtection="1">
      <alignment horizontal="left" vertical="center" wrapText="1"/>
      <protection locked="0"/>
    </xf>
    <xf numFmtId="0" fontId="30" fillId="0" borderId="0" xfId="0" applyFont="1" applyBorder="1" applyAlignment="1" applyProtection="1">
      <alignment horizontal="center" vertical="center"/>
      <protection locked="0"/>
    </xf>
    <xf numFmtId="1" fontId="28" fillId="5" borderId="0" xfId="16" applyNumberFormat="1" applyFont="1" applyFill="1" applyBorder="1" applyAlignment="1" applyProtection="1">
      <alignment horizontal="center" vertical="center"/>
    </xf>
  </cellXfs>
  <cellStyles count="17">
    <cellStyle name="Normal" xfId="0" builtinId="0"/>
    <cellStyle name="Normal 10" xfId="2" xr:uid="{965B3F28-3D5C-4DCE-9878-10883F03D806}"/>
    <cellStyle name="Normal 15" xfId="6" xr:uid="{B0FFE326-3997-4F2C-80F0-0C3D0551B34C}"/>
    <cellStyle name="Normal 16" xfId="8" xr:uid="{332697B7-E327-4724-825E-495D67DD86DE}"/>
    <cellStyle name="Normal 2" xfId="5" xr:uid="{B0BA5AAC-552C-4C2C-B994-1A00E59DAA39}"/>
    <cellStyle name="Normal 2 10" xfId="4" xr:uid="{4491FB80-A15D-4099-9691-AC7C49706A0F}"/>
    <cellStyle name="Normal 2 14" xfId="12" xr:uid="{24555EA0-0F9E-4557-BAE8-3F8AA5CE1DCB}"/>
    <cellStyle name="Normal 2 16" xfId="13" xr:uid="{4E2546AC-E2BF-4B55-8244-6259D22DCD5C}"/>
    <cellStyle name="Normal 2 19" xfId="15" xr:uid="{33B386F2-0D7A-4C93-8838-75E814AC9012}"/>
    <cellStyle name="Normal 2 23" xfId="9" xr:uid="{2DB83A02-06D9-43BF-AFA0-2B6E2CFB4383}"/>
    <cellStyle name="Normal 2 25" xfId="11" xr:uid="{10560A5A-F803-40A9-A584-7052974B490C}"/>
    <cellStyle name="Normal 2 26" xfId="10" xr:uid="{82CC6EF1-A98A-40ED-ABEF-298DF4760C3A}"/>
    <cellStyle name="Normal 3 2" xfId="7" xr:uid="{B1E8CFF9-C462-48ED-9E85-5DF4C8F15B80}"/>
    <cellStyle name="Normal 4" xfId="14" xr:uid="{9C532055-2637-45E5-A687-49B8EF66F277}"/>
    <cellStyle name="Normal 5" xfId="3" xr:uid="{9F33714E-5772-429D-9BA9-257A02FE795F}"/>
    <cellStyle name="Porcentaje" xfId="1" builtinId="5"/>
    <cellStyle name="Porcentual 3" xfId="16" xr:uid="{7699334B-CED2-4659-8331-CDBA590E7099}"/>
  </cellStyles>
  <dxfs count="216">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FF0000"/>
        </patternFill>
      </fill>
    </dxf>
    <dxf>
      <font>
        <color auto="1"/>
      </font>
      <fill>
        <patternFill>
          <bgColor rgb="FFFFFF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auto="1"/>
      </font>
      <fill>
        <patternFill>
          <bgColor rgb="FFFFFF00"/>
        </patternFill>
      </fill>
    </dxf>
    <dxf>
      <font>
        <color theme="0"/>
      </font>
      <fill>
        <patternFill>
          <bgColor rgb="FFFF0000"/>
        </patternFill>
      </fill>
    </dxf>
    <dxf>
      <font>
        <color theme="0"/>
      </font>
      <fill>
        <patternFill>
          <bgColor rgb="FF009900"/>
        </patternFill>
      </fill>
    </dxf>
    <dxf>
      <font>
        <color auto="1"/>
      </font>
      <fill>
        <patternFill>
          <bgColor rgb="FFFFFF00"/>
        </patternFill>
      </fill>
    </dxf>
    <dxf>
      <font>
        <color theme="0"/>
      </font>
      <fill>
        <patternFill>
          <bgColor rgb="FFFF0000"/>
        </patternFill>
      </fill>
    </dxf>
    <dxf>
      <font>
        <color theme="0"/>
      </font>
      <fill>
        <patternFill>
          <bgColor rgb="FF009900"/>
        </patternFill>
      </fill>
    </dxf>
    <dxf>
      <font>
        <color theme="0"/>
      </font>
      <fill>
        <patternFill>
          <bgColor rgb="FFFF0000"/>
        </patternFill>
      </fill>
    </dxf>
    <dxf>
      <font>
        <color theme="0"/>
      </font>
      <fill>
        <patternFill>
          <bgColor rgb="FF009900"/>
        </patternFill>
      </fill>
    </dxf>
    <dxf>
      <font>
        <color theme="0"/>
      </font>
      <fill>
        <patternFill>
          <bgColor rgb="FFFF0000"/>
        </patternFill>
      </fill>
    </dxf>
    <dxf>
      <font>
        <color theme="0"/>
      </font>
      <fill>
        <patternFill>
          <bgColor rgb="FF0099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auto="1"/>
      </font>
      <fill>
        <patternFill>
          <bgColor rgb="FFFFFF00"/>
        </patternFill>
      </fill>
    </dxf>
    <dxf>
      <font>
        <color theme="0"/>
      </font>
      <fill>
        <patternFill>
          <bgColor rgb="FF009900"/>
        </patternFill>
      </fill>
    </dxf>
    <dxf>
      <font>
        <color auto="1"/>
      </font>
      <fill>
        <patternFill>
          <bgColor rgb="FFFFFF00"/>
        </patternFill>
      </fill>
    </dxf>
    <dxf>
      <font>
        <color theme="0"/>
      </font>
      <fill>
        <patternFill>
          <bgColor rgb="FFFF00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auto="1"/>
      </font>
      <fill>
        <patternFill>
          <bgColor rgb="FFFFFF00"/>
        </patternFill>
      </fill>
    </dxf>
    <dxf>
      <font>
        <color auto="1"/>
      </font>
      <fill>
        <patternFill>
          <bgColor rgb="FFFFFF00"/>
        </patternFill>
      </fill>
    </dxf>
    <dxf>
      <font>
        <color theme="0"/>
      </font>
      <fill>
        <patternFill>
          <bgColor rgb="FFFF0000"/>
        </patternFill>
      </fill>
    </dxf>
    <dxf>
      <font>
        <color auto="1"/>
      </font>
      <fill>
        <patternFill>
          <bgColor rgb="FFFFFF00"/>
        </patternFill>
      </fill>
    </dxf>
    <dxf>
      <font>
        <color auto="1"/>
      </font>
      <fill>
        <patternFill>
          <bgColor rgb="FFFFFF00"/>
        </patternFill>
      </fill>
    </dxf>
    <dxf>
      <font>
        <color theme="0"/>
      </font>
      <fill>
        <patternFill>
          <bgColor rgb="FF009900"/>
        </patternFill>
      </fill>
    </dxf>
    <dxf>
      <font>
        <color auto="1"/>
      </font>
      <fill>
        <patternFill>
          <bgColor rgb="FFFFFF00"/>
        </patternFill>
      </fill>
    </dxf>
    <dxf>
      <font>
        <color theme="0"/>
      </font>
      <fill>
        <patternFill>
          <bgColor rgb="FF009900"/>
        </patternFill>
      </fill>
    </dxf>
    <dxf>
      <font>
        <color auto="1"/>
      </font>
      <fill>
        <patternFill>
          <bgColor rgb="FFFFFF00"/>
        </patternFill>
      </fill>
    </dxf>
    <dxf>
      <font>
        <color theme="0"/>
      </font>
      <fill>
        <patternFill>
          <bgColor rgb="FF009900"/>
        </patternFill>
      </fill>
    </dxf>
    <dxf>
      <font>
        <color auto="1"/>
      </font>
      <fill>
        <patternFill>
          <bgColor rgb="FFFFFF00"/>
        </patternFill>
      </fill>
    </dxf>
    <dxf>
      <font>
        <color theme="0"/>
      </font>
      <fill>
        <patternFill>
          <bgColor rgb="FF0099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theme="0"/>
      </font>
      <fill>
        <patternFill>
          <bgColor rgb="FF009900"/>
        </patternFill>
      </fill>
    </dxf>
    <dxf>
      <font>
        <color theme="0"/>
      </font>
      <fill>
        <patternFill>
          <bgColor rgb="FFFF00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theme="0"/>
      </font>
      <fill>
        <patternFill>
          <bgColor rgb="FFFF0000"/>
        </patternFill>
      </fill>
    </dxf>
    <dxf>
      <font>
        <color theme="0"/>
      </font>
      <fill>
        <patternFill>
          <bgColor rgb="FF0099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auto="1"/>
      </font>
      <fill>
        <patternFill>
          <bgColor rgb="FFFFFF00"/>
        </patternFill>
      </fill>
    </dxf>
    <dxf>
      <font>
        <color theme="0"/>
      </font>
      <fill>
        <patternFill>
          <bgColor rgb="FFFF0000"/>
        </patternFill>
      </fill>
    </dxf>
    <dxf>
      <font>
        <color theme="0"/>
      </font>
      <fill>
        <patternFill>
          <bgColor rgb="FF009900"/>
        </patternFill>
      </fill>
    </dxf>
    <dxf>
      <font>
        <color theme="0"/>
      </font>
      <fill>
        <patternFill>
          <bgColor rgb="FFFF0000"/>
        </patternFill>
      </fill>
    </dxf>
    <dxf>
      <font>
        <color theme="0"/>
      </font>
      <fill>
        <patternFill>
          <bgColor rgb="FFFF0000"/>
        </patternFill>
      </fill>
    </dxf>
    <dxf>
      <font>
        <color theme="0"/>
      </font>
      <fill>
        <patternFill>
          <bgColor rgb="FF009900"/>
        </patternFill>
      </fill>
    </dxf>
    <dxf>
      <font>
        <color theme="0"/>
      </font>
      <fill>
        <patternFill>
          <bgColor rgb="FF009900"/>
        </patternFill>
      </fill>
    </dxf>
    <dxf>
      <font>
        <color theme="0"/>
      </font>
      <fill>
        <patternFill>
          <bgColor rgb="FF009900"/>
        </patternFill>
      </fill>
    </dxf>
    <dxf>
      <font>
        <color theme="0"/>
      </font>
      <fill>
        <patternFill>
          <bgColor rgb="FF009900"/>
        </patternFill>
      </fill>
    </dxf>
    <dxf>
      <font>
        <color auto="1"/>
      </font>
      <fill>
        <patternFill>
          <bgColor rgb="FFFFFF00"/>
        </patternFill>
      </fill>
    </dxf>
    <dxf>
      <font>
        <color auto="1"/>
      </font>
      <fill>
        <patternFill>
          <bgColor rgb="FFFFFF00"/>
        </patternFill>
      </fill>
    </dxf>
    <dxf>
      <font>
        <color theme="0"/>
      </font>
      <fill>
        <patternFill>
          <bgColor rgb="FFFF0000"/>
        </patternFill>
      </fill>
    </dxf>
    <dxf>
      <font>
        <color theme="0"/>
      </font>
      <fill>
        <patternFill>
          <bgColor rgb="FF0099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FF0000"/>
        </patternFill>
      </fill>
    </dxf>
    <dxf>
      <font>
        <color auto="1"/>
      </font>
      <fill>
        <patternFill>
          <bgColor rgb="FFFFFF00"/>
        </patternFill>
      </fill>
    </dxf>
    <dxf>
      <font>
        <color theme="0"/>
      </font>
      <fill>
        <patternFill>
          <bgColor rgb="FFFF00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FF00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auto="1"/>
      </font>
      <fill>
        <patternFill>
          <bgColor rgb="FFFFFF00"/>
        </patternFill>
      </fill>
    </dxf>
    <dxf>
      <font>
        <color theme="0"/>
      </font>
      <fill>
        <patternFill>
          <bgColor rgb="FFFF0000"/>
        </patternFill>
      </fill>
    </dxf>
    <dxf>
      <font>
        <color theme="0"/>
      </font>
      <fill>
        <patternFill>
          <bgColor rgb="FFFF0000"/>
        </patternFill>
      </fill>
    </dxf>
    <dxf>
      <font>
        <color auto="1"/>
      </font>
      <fill>
        <patternFill>
          <bgColor rgb="FFFFFF00"/>
        </patternFill>
      </fill>
    </dxf>
    <dxf>
      <font>
        <color theme="0"/>
      </font>
      <fill>
        <patternFill>
          <bgColor rgb="FFFF0000"/>
        </patternFill>
      </fill>
    </dxf>
    <dxf>
      <font>
        <color auto="1"/>
      </font>
      <fill>
        <patternFill>
          <bgColor rgb="FFFFFF00"/>
        </patternFill>
      </fill>
    </dxf>
    <dxf>
      <font>
        <color theme="0"/>
      </font>
      <fill>
        <patternFill>
          <bgColor rgb="FFFF0000"/>
        </patternFill>
      </fill>
    </dxf>
    <dxf>
      <font>
        <color auto="1"/>
      </font>
      <fill>
        <patternFill>
          <bgColor rgb="FFFFFF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auto="1"/>
      </font>
      <fill>
        <patternFill>
          <bgColor rgb="FFFFFF00"/>
        </patternFill>
      </fill>
    </dxf>
    <dxf>
      <font>
        <color theme="0"/>
      </font>
      <fill>
        <patternFill>
          <bgColor rgb="FFFF0000"/>
        </patternFill>
      </fill>
    </dxf>
    <dxf>
      <font>
        <color theme="0"/>
      </font>
      <fill>
        <patternFill>
          <bgColor rgb="FF009900"/>
        </patternFill>
      </fill>
    </dxf>
    <dxf>
      <font>
        <color auto="1"/>
      </font>
      <fill>
        <patternFill>
          <bgColor rgb="FFFFFF00"/>
        </patternFill>
      </fill>
    </dxf>
    <dxf>
      <font>
        <color theme="0"/>
      </font>
      <fill>
        <patternFill>
          <bgColor rgb="FF0099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FF00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FF0000"/>
        </patternFill>
      </fill>
    </dxf>
    <dxf>
      <font>
        <color auto="1"/>
      </font>
      <fill>
        <patternFill>
          <bgColor rgb="FFFFFF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auto="1"/>
      </font>
      <fill>
        <patternFill>
          <bgColor rgb="FFFFFF00"/>
        </patternFill>
      </fill>
    </dxf>
    <dxf>
      <font>
        <color theme="0"/>
      </font>
      <fill>
        <patternFill>
          <bgColor rgb="FFFF00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009900"/>
        </patternFill>
      </fill>
    </dxf>
    <dxf>
      <font>
        <color auto="1"/>
      </font>
      <fill>
        <patternFill>
          <bgColor rgb="FFFFFF00"/>
        </patternFill>
      </fill>
    </dxf>
    <dxf>
      <font>
        <color theme="0"/>
      </font>
      <fill>
        <patternFill>
          <bgColor rgb="FFFF0000"/>
        </patternFill>
      </fill>
    </dxf>
    <dxf>
      <font>
        <color theme="0"/>
      </font>
      <fill>
        <patternFill>
          <bgColor rgb="FFFF00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theme="0"/>
      </font>
      <fill>
        <patternFill>
          <bgColor rgb="FFFF00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auto="1"/>
      </font>
      <fill>
        <patternFill>
          <bgColor rgb="FFFFFF00"/>
        </patternFill>
      </fill>
    </dxf>
    <dxf>
      <font>
        <color theme="0"/>
      </font>
      <fill>
        <patternFill>
          <bgColor rgb="FFFF0000"/>
        </patternFill>
      </fill>
    </dxf>
    <dxf>
      <font>
        <color theme="0"/>
      </font>
      <fill>
        <patternFill>
          <bgColor rgb="FFFF0000"/>
        </patternFill>
      </fill>
    </dxf>
    <dxf>
      <font>
        <color auto="1"/>
      </font>
      <fill>
        <patternFill>
          <bgColor rgb="FFFFFF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FF0000"/>
        </patternFill>
      </fill>
    </dxf>
    <dxf>
      <font>
        <color auto="1"/>
      </font>
      <fill>
        <patternFill>
          <bgColor rgb="FFFFFF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auto="1"/>
      </font>
      <fill>
        <patternFill>
          <bgColor rgb="FFFFFF00"/>
        </patternFill>
      </fill>
    </dxf>
    <dxf>
      <font>
        <color theme="0"/>
      </font>
      <fill>
        <patternFill>
          <bgColor rgb="FFFF0000"/>
        </patternFill>
      </fill>
    </dxf>
    <dxf>
      <font>
        <color theme="0"/>
      </font>
      <fill>
        <patternFill>
          <bgColor rgb="FF009900"/>
        </patternFill>
      </fill>
    </dxf>
    <dxf>
      <font>
        <color auto="1"/>
      </font>
      <fill>
        <patternFill>
          <bgColor rgb="FFFFFF00"/>
        </patternFill>
      </fill>
    </dxf>
    <dxf>
      <font>
        <color theme="0"/>
      </font>
      <fill>
        <patternFill>
          <bgColor rgb="FFFF00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auto="1"/>
      </font>
      <fill>
        <patternFill>
          <bgColor rgb="FFFFFF00"/>
        </patternFill>
      </fill>
    </dxf>
    <dxf>
      <font>
        <color theme="0"/>
      </font>
      <fill>
        <patternFill>
          <bgColor rgb="FFFF0000"/>
        </patternFill>
      </fill>
    </dxf>
    <dxf>
      <font>
        <color theme="0"/>
      </font>
      <fill>
        <patternFill>
          <bgColor rgb="FFFF0000"/>
        </patternFill>
      </fill>
    </dxf>
    <dxf>
      <font>
        <color theme="0"/>
      </font>
      <fill>
        <patternFill>
          <bgColor rgb="FF009900"/>
        </patternFill>
      </fill>
    </dxf>
    <dxf>
      <font>
        <color theme="0"/>
      </font>
      <fill>
        <patternFill>
          <bgColor rgb="FFFF0000"/>
        </patternFill>
      </fill>
    </dxf>
  </dxfs>
  <tableStyles count="1" defaultTableStyle="TableStyleMedium2" defaultPivotStyle="PivotStyleLight16">
    <tableStyle name="Invisible" pivot="0" table="0" count="0" xr9:uid="{CD0378AF-A585-45C0-83EB-065289A9B75E}"/>
  </tableStyles>
  <colors>
    <mruColors>
      <color rgb="FF008000"/>
      <color rgb="FF0FA13C"/>
      <color rgb="FF1A9D1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8.xml"/><Relationship Id="rId1" Type="http://schemas.microsoft.com/office/2011/relationships/chartStyle" Target="style8.xml"/><Relationship Id="rId4"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9.xml"/><Relationship Id="rId1" Type="http://schemas.microsoft.com/office/2011/relationships/chartStyle" Target="style9.xml"/><Relationship Id="rId4"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1" i="0" u="none" strike="noStrike" kern="1200" spc="0" baseline="0">
                <a:solidFill>
                  <a:schemeClr val="accent1">
                    <a:lumMod val="50000"/>
                  </a:schemeClr>
                </a:solidFill>
                <a:latin typeface="Book Antiqua" panose="02040602050305030304" pitchFamily="18" charset="0"/>
                <a:ea typeface="+mn-ea"/>
                <a:cs typeface="+mn-cs"/>
              </a:defRPr>
            </a:pPr>
            <a:r>
              <a:rPr lang="es-DO" b="1">
                <a:solidFill>
                  <a:schemeClr val="accent1">
                    <a:lumMod val="50000"/>
                  </a:schemeClr>
                </a:solidFill>
                <a:latin typeface="Book Antiqua" panose="02040602050305030304" pitchFamily="18" charset="0"/>
                <a:cs typeface="Arial" panose="020B0604020202020204" pitchFamily="34" charset="0"/>
              </a:rPr>
              <a:t>FOCO ESTRATÉGICO 3:  Posicionamiento y Fortalecimiento de la imagen Institucional de la DGCN</a:t>
            </a:r>
          </a:p>
        </c:rich>
      </c:tx>
      <c:layout>
        <c:manualLayout>
          <c:xMode val="edge"/>
          <c:yMode val="edge"/>
          <c:x val="2.9584098084069747E-2"/>
          <c:y val="5.4756983387006734E-2"/>
        </c:manualLayout>
      </c:layout>
      <c:overlay val="0"/>
      <c:spPr>
        <a:noFill/>
        <a:ln>
          <a:noFill/>
        </a:ln>
        <a:effectLst/>
      </c:spPr>
      <c:txPr>
        <a:bodyPr rot="0" spcFirstLastPara="1" vertOverflow="ellipsis" vert="horz" wrap="square" anchor="ctr" anchorCtr="1"/>
        <a:lstStyle/>
        <a:p>
          <a:pPr algn="l">
            <a:defRPr sz="1400" b="1" i="0" u="none" strike="noStrike" kern="1200" spc="0" baseline="0">
              <a:solidFill>
                <a:schemeClr val="accent1">
                  <a:lumMod val="50000"/>
                </a:schemeClr>
              </a:solidFill>
              <a:latin typeface="Book Antiqua" panose="02040602050305030304" pitchFamily="18" charset="0"/>
              <a:ea typeface="+mn-ea"/>
              <a:cs typeface="+mn-cs"/>
            </a:defRPr>
          </a:pPr>
          <a:endParaRPr lang="es-DO"/>
        </a:p>
      </c:txPr>
    </c:title>
    <c:autoTitleDeleted val="0"/>
    <c:plotArea>
      <c:layout>
        <c:manualLayout>
          <c:layoutTarget val="inner"/>
          <c:xMode val="edge"/>
          <c:yMode val="edge"/>
          <c:x val="7.6954528497306066E-2"/>
          <c:y val="0.28842327723112521"/>
          <c:w val="0.89564744747425695"/>
          <c:h val="0.55995790946695156"/>
        </c:manualLayout>
      </c:layout>
      <c:barChart>
        <c:barDir val="col"/>
        <c:grouping val="clustered"/>
        <c:varyColors val="0"/>
        <c:ser>
          <c:idx val="0"/>
          <c:order val="0"/>
          <c:spPr>
            <a:solidFill>
              <a:srgbClr val="008000"/>
            </a:solidFill>
            <a:ln>
              <a:noFill/>
            </a:ln>
            <a:effectLst/>
          </c:spPr>
          <c:invertIfNegative val="0"/>
          <c:dPt>
            <c:idx val="0"/>
            <c:invertIfNegative val="0"/>
            <c:bubble3D val="0"/>
            <c:spPr>
              <a:solidFill>
                <a:srgbClr val="008000"/>
              </a:solidFill>
              <a:ln>
                <a:noFill/>
              </a:ln>
              <a:effectLst/>
            </c:spPr>
            <c:extLst>
              <c:ext xmlns:c16="http://schemas.microsoft.com/office/drawing/2014/chart" uri="{C3380CC4-5D6E-409C-BE32-E72D297353CC}">
                <c16:uniqueId val="{00000000-AD3F-4DD4-91F6-E96DAA9E5EB9}"/>
              </c:ext>
            </c:extLst>
          </c:dPt>
          <c:cat>
            <c:numRef>
              <c:f>'Monitoreo T1 2024'!$A$49:$A$50</c:f>
              <c:numCache>
                <c:formatCode>General</c:formatCode>
                <c:ptCount val="2"/>
                <c:pt idx="0">
                  <c:v>3</c:v>
                </c:pt>
                <c:pt idx="1">
                  <c:v>4</c:v>
                </c:pt>
              </c:numCache>
            </c:numRef>
          </c:cat>
          <c:val>
            <c:numRef>
              <c:f>'Monitoreo T1 2024'!$M$49:$M$50</c:f>
              <c:numCache>
                <c:formatCode>0%</c:formatCode>
                <c:ptCount val="2"/>
                <c:pt idx="0">
                  <c:v>0.9833333333333335</c:v>
                </c:pt>
                <c:pt idx="1">
                  <c:v>1</c:v>
                </c:pt>
              </c:numCache>
            </c:numRef>
          </c:val>
          <c:extLst>
            <c:ext xmlns:c16="http://schemas.microsoft.com/office/drawing/2014/chart" uri="{C3380CC4-5D6E-409C-BE32-E72D297353CC}">
              <c16:uniqueId val="{00000000-C0CE-4EC3-AE96-0252FB8460F4}"/>
            </c:ext>
          </c:extLst>
        </c:ser>
        <c:dLbls>
          <c:showLegendKey val="0"/>
          <c:showVal val="0"/>
          <c:showCatName val="0"/>
          <c:showSerName val="0"/>
          <c:showPercent val="0"/>
          <c:showBubbleSize val="0"/>
        </c:dLbls>
        <c:gapWidth val="100"/>
        <c:overlap val="-27"/>
        <c:axId val="242311088"/>
        <c:axId val="242312336"/>
      </c:barChart>
      <c:catAx>
        <c:axId val="242311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accent1">
                    <a:lumMod val="50000"/>
                  </a:schemeClr>
                </a:solidFill>
                <a:latin typeface="Book Antiqua" panose="02040602050305030304" pitchFamily="18" charset="0"/>
                <a:ea typeface="+mn-ea"/>
                <a:cs typeface="Arial" panose="020B0604020202020204" pitchFamily="34" charset="0"/>
              </a:defRPr>
            </a:pPr>
            <a:endParaRPr lang="es-DO"/>
          </a:p>
        </c:txPr>
        <c:crossAx val="242312336"/>
        <c:crosses val="autoZero"/>
        <c:auto val="1"/>
        <c:lblAlgn val="ctr"/>
        <c:lblOffset val="100"/>
        <c:noMultiLvlLbl val="0"/>
      </c:catAx>
      <c:valAx>
        <c:axId val="242312336"/>
        <c:scaling>
          <c:orientation val="minMax"/>
          <c:max val="1"/>
          <c:min val="0.1"/>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accent1">
                    <a:lumMod val="50000"/>
                  </a:schemeClr>
                </a:solidFill>
                <a:latin typeface="Book Antiqua" panose="02040602050305030304" pitchFamily="18" charset="0"/>
                <a:ea typeface="+mn-ea"/>
                <a:cs typeface="Arial" panose="020B0604020202020204" pitchFamily="34" charset="0"/>
              </a:defRPr>
            </a:pPr>
            <a:endParaRPr lang="es-DO"/>
          </a:p>
        </c:txPr>
        <c:crossAx val="242311088"/>
        <c:crosses val="autoZero"/>
        <c:crossBetween val="between"/>
        <c:minorUnit val="1.0000000000000002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1" i="0" u="none" strike="noStrike" kern="1200" spc="0" baseline="0">
                <a:solidFill>
                  <a:schemeClr val="accent1">
                    <a:lumMod val="50000"/>
                  </a:schemeClr>
                </a:solidFill>
                <a:latin typeface="Book Antiqua" panose="02040602050305030304" pitchFamily="18" charset="0"/>
                <a:ea typeface="+mn-ea"/>
                <a:cs typeface="Arial" panose="020B0604020202020204" pitchFamily="34" charset="0"/>
              </a:defRPr>
            </a:pPr>
            <a:r>
              <a:rPr lang="es-DO" b="1">
                <a:solidFill>
                  <a:schemeClr val="accent1">
                    <a:lumMod val="50000"/>
                  </a:schemeClr>
                </a:solidFill>
                <a:latin typeface="Book Antiqua" panose="02040602050305030304" pitchFamily="18" charset="0"/>
                <a:cs typeface="Arial" panose="020B0604020202020204" pitchFamily="34" charset="0"/>
              </a:rPr>
              <a:t>FOCO  ESTRATÉGICO 4: Integración de la Actividad Catastral en la República Dominicana</a:t>
            </a:r>
          </a:p>
        </c:rich>
      </c:tx>
      <c:layout>
        <c:manualLayout>
          <c:xMode val="edge"/>
          <c:yMode val="edge"/>
          <c:x val="1.7442481959141564E-2"/>
          <c:y val="2.9116840378042051E-2"/>
        </c:manualLayout>
      </c:layout>
      <c:overlay val="0"/>
      <c:spPr>
        <a:noFill/>
        <a:ln>
          <a:noFill/>
        </a:ln>
        <a:effectLst/>
      </c:spPr>
      <c:txPr>
        <a:bodyPr rot="0" spcFirstLastPara="1" vertOverflow="ellipsis" vert="horz" wrap="square" anchor="ctr" anchorCtr="1"/>
        <a:lstStyle/>
        <a:p>
          <a:pPr algn="l">
            <a:defRPr sz="1400" b="1" i="0" u="none" strike="noStrike" kern="1200" spc="0" baseline="0">
              <a:solidFill>
                <a:schemeClr val="accent1">
                  <a:lumMod val="50000"/>
                </a:schemeClr>
              </a:solidFill>
              <a:latin typeface="Book Antiqua" panose="02040602050305030304" pitchFamily="18" charset="0"/>
              <a:ea typeface="+mn-ea"/>
              <a:cs typeface="Arial" panose="020B0604020202020204" pitchFamily="34" charset="0"/>
            </a:defRPr>
          </a:pPr>
          <a:endParaRPr lang="es-DO"/>
        </a:p>
      </c:txPr>
    </c:title>
    <c:autoTitleDeleted val="0"/>
    <c:plotArea>
      <c:layout>
        <c:manualLayout>
          <c:layoutTarget val="inner"/>
          <c:xMode val="edge"/>
          <c:yMode val="edge"/>
          <c:x val="7.2139629560990751E-2"/>
          <c:y val="0.24732706926169604"/>
          <c:w val="0.90509115050258582"/>
          <c:h val="0.66451207680293889"/>
        </c:manualLayout>
      </c:layout>
      <c:barChart>
        <c:barDir val="col"/>
        <c:grouping val="clustered"/>
        <c:varyColors val="0"/>
        <c:ser>
          <c:idx val="0"/>
          <c:order val="0"/>
          <c:spPr>
            <a:solidFill>
              <a:srgbClr val="008000"/>
            </a:solidFill>
            <a:ln>
              <a:noFill/>
            </a:ln>
            <a:effectLst/>
          </c:spPr>
          <c:invertIfNegative val="0"/>
          <c:dPt>
            <c:idx val="1"/>
            <c:invertIfNegative val="0"/>
            <c:bubble3D val="0"/>
            <c:spPr>
              <a:solidFill>
                <a:srgbClr val="008000"/>
              </a:solidFill>
              <a:ln>
                <a:solidFill>
                  <a:srgbClr val="00B050"/>
                </a:solidFill>
              </a:ln>
              <a:effectLst/>
            </c:spPr>
            <c:extLst>
              <c:ext xmlns:c16="http://schemas.microsoft.com/office/drawing/2014/chart" uri="{C3380CC4-5D6E-409C-BE32-E72D297353CC}">
                <c16:uniqueId val="{00000000-3753-4B62-ABC5-C331A4702D37}"/>
              </c:ext>
            </c:extLst>
          </c:dPt>
          <c:cat>
            <c:numRef>
              <c:f>'Monitoreo T1 2024'!$A$62:$A$63</c:f>
              <c:numCache>
                <c:formatCode>General</c:formatCode>
                <c:ptCount val="2"/>
                <c:pt idx="0">
                  <c:v>5</c:v>
                </c:pt>
                <c:pt idx="1">
                  <c:v>6</c:v>
                </c:pt>
              </c:numCache>
            </c:numRef>
          </c:cat>
          <c:val>
            <c:numRef>
              <c:f>'Monitoreo T1 2024'!$M$62:$M$63</c:f>
              <c:numCache>
                <c:formatCode>0%</c:formatCode>
                <c:ptCount val="2"/>
                <c:pt idx="0">
                  <c:v>1</c:v>
                </c:pt>
                <c:pt idx="1">
                  <c:v>0.9375</c:v>
                </c:pt>
              </c:numCache>
            </c:numRef>
          </c:val>
          <c:extLst>
            <c:ext xmlns:c16="http://schemas.microsoft.com/office/drawing/2014/chart" uri="{C3380CC4-5D6E-409C-BE32-E72D297353CC}">
              <c16:uniqueId val="{00000000-21A5-4647-A351-693A70FCD979}"/>
            </c:ext>
          </c:extLst>
        </c:ser>
        <c:dLbls>
          <c:showLegendKey val="0"/>
          <c:showVal val="0"/>
          <c:showCatName val="0"/>
          <c:showSerName val="0"/>
          <c:showPercent val="0"/>
          <c:showBubbleSize val="0"/>
        </c:dLbls>
        <c:gapWidth val="100"/>
        <c:overlap val="-43"/>
        <c:axId val="240500528"/>
        <c:axId val="240501360"/>
      </c:barChart>
      <c:catAx>
        <c:axId val="240500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accent1">
                    <a:lumMod val="50000"/>
                  </a:schemeClr>
                </a:solidFill>
                <a:latin typeface="Book Antiqua" panose="02040602050305030304" pitchFamily="18" charset="0"/>
                <a:ea typeface="+mn-ea"/>
                <a:cs typeface="+mn-cs"/>
              </a:defRPr>
            </a:pPr>
            <a:endParaRPr lang="es-DO"/>
          </a:p>
        </c:txPr>
        <c:crossAx val="240501360"/>
        <c:crosses val="autoZero"/>
        <c:auto val="1"/>
        <c:lblAlgn val="ctr"/>
        <c:lblOffset val="100"/>
        <c:noMultiLvlLbl val="0"/>
      </c:catAx>
      <c:valAx>
        <c:axId val="240501360"/>
        <c:scaling>
          <c:orientation val="minMax"/>
          <c:max val="1"/>
          <c:min val="0.1"/>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accent1">
                    <a:lumMod val="50000"/>
                  </a:schemeClr>
                </a:solidFill>
                <a:latin typeface="Book Antiqua" panose="02040602050305030304" pitchFamily="18" charset="0"/>
                <a:ea typeface="+mn-ea"/>
                <a:cs typeface="+mn-cs"/>
              </a:defRPr>
            </a:pPr>
            <a:endParaRPr lang="es-DO"/>
          </a:p>
        </c:txPr>
        <c:crossAx val="240500528"/>
        <c:crosses val="autoZero"/>
        <c:crossBetween val="between"/>
        <c:minorUnit val="1.0000000000000002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accent1">
                    <a:lumMod val="50000"/>
                  </a:schemeClr>
                </a:solidFill>
                <a:latin typeface="Book Antiqua" panose="02040602050305030304" pitchFamily="18" charset="0"/>
                <a:ea typeface="+mn-ea"/>
                <a:cs typeface="+mn-cs"/>
              </a:defRPr>
            </a:pPr>
            <a:r>
              <a:rPr lang="es-DO" sz="2400" b="1">
                <a:solidFill>
                  <a:schemeClr val="accent1">
                    <a:lumMod val="50000"/>
                  </a:schemeClr>
                </a:solidFill>
                <a:latin typeface="Book Antiqua" panose="02040602050305030304" pitchFamily="18" charset="0"/>
              </a:rPr>
              <a:t>Actividades</a:t>
            </a:r>
            <a:r>
              <a:rPr lang="es-DO" sz="2400" b="1" baseline="0">
                <a:solidFill>
                  <a:schemeClr val="accent1">
                    <a:lumMod val="50000"/>
                  </a:schemeClr>
                </a:solidFill>
                <a:latin typeface="Book Antiqua" panose="02040602050305030304" pitchFamily="18" charset="0"/>
              </a:rPr>
              <a:t> Rutinarias </a:t>
            </a:r>
            <a:endParaRPr lang="es-DO" sz="2400" b="1">
              <a:solidFill>
                <a:schemeClr val="accent1">
                  <a:lumMod val="50000"/>
                </a:schemeClr>
              </a:solidFill>
              <a:latin typeface="Book Antiqua" panose="02040602050305030304" pitchFamily="18" charset="0"/>
            </a:endParaRPr>
          </a:p>
        </c:rich>
      </c:tx>
      <c:layout>
        <c:manualLayout>
          <c:xMode val="edge"/>
          <c:yMode val="edge"/>
          <c:x val="0.35014960579158338"/>
          <c:y val="3.4288172440408923E-2"/>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chemeClr val="accent1">
                  <a:lumMod val="50000"/>
                </a:schemeClr>
              </a:solidFill>
              <a:latin typeface="Book Antiqua" panose="02040602050305030304" pitchFamily="18" charset="0"/>
              <a:ea typeface="+mn-ea"/>
              <a:cs typeface="+mn-cs"/>
            </a:defRPr>
          </a:pPr>
          <a:endParaRPr lang="es-DO"/>
        </a:p>
      </c:txPr>
    </c:title>
    <c:autoTitleDeleted val="0"/>
    <c:plotArea>
      <c:layout>
        <c:manualLayout>
          <c:layoutTarget val="inner"/>
          <c:xMode val="edge"/>
          <c:yMode val="edge"/>
          <c:x val="3.8421419893960411E-2"/>
          <c:y val="0.22376407655852587"/>
          <c:w val="0.94792939865634218"/>
          <c:h val="0.72387184086590228"/>
        </c:manualLayout>
      </c:layout>
      <c:barChart>
        <c:barDir val="col"/>
        <c:grouping val="clustered"/>
        <c:varyColors val="0"/>
        <c:ser>
          <c:idx val="0"/>
          <c:order val="0"/>
          <c:spPr>
            <a:solidFill>
              <a:srgbClr val="1A9D13"/>
            </a:solidFill>
            <a:ln>
              <a:noFill/>
            </a:ln>
            <a:effectLst/>
          </c:spPr>
          <c:invertIfNegative val="0"/>
          <c:dPt>
            <c:idx val="0"/>
            <c:invertIfNegative val="0"/>
            <c:bubble3D val="0"/>
            <c:spPr>
              <a:solidFill>
                <a:srgbClr val="1A9D13"/>
              </a:solidFill>
              <a:ln>
                <a:noFill/>
              </a:ln>
              <a:effectLst/>
            </c:spPr>
            <c:extLst>
              <c:ext xmlns:c16="http://schemas.microsoft.com/office/drawing/2014/chart" uri="{C3380CC4-5D6E-409C-BE32-E72D297353CC}">
                <c16:uniqueId val="{00000001-9E91-4D35-87C0-BEEFDE508E9A}"/>
              </c:ext>
            </c:extLst>
          </c:dPt>
          <c:dPt>
            <c:idx val="6"/>
            <c:invertIfNegative val="0"/>
            <c:bubble3D val="0"/>
            <c:spPr>
              <a:solidFill>
                <a:srgbClr val="FF0000"/>
              </a:solidFill>
              <a:ln>
                <a:noFill/>
              </a:ln>
              <a:effectLst/>
            </c:spPr>
            <c:extLst>
              <c:ext xmlns:c16="http://schemas.microsoft.com/office/drawing/2014/chart" uri="{C3380CC4-5D6E-409C-BE32-E72D297353CC}">
                <c16:uniqueId val="{00000002-BB2C-464B-A671-BF4C1927B10E}"/>
              </c:ext>
            </c:extLst>
          </c:dPt>
          <c:dPt>
            <c:idx val="8"/>
            <c:invertIfNegative val="0"/>
            <c:bubble3D val="0"/>
            <c:spPr>
              <a:solidFill>
                <a:srgbClr val="FFFF00"/>
              </a:solidFill>
              <a:ln>
                <a:noFill/>
              </a:ln>
              <a:effectLst/>
            </c:spPr>
            <c:extLst>
              <c:ext xmlns:c16="http://schemas.microsoft.com/office/drawing/2014/chart" uri="{C3380CC4-5D6E-409C-BE32-E72D297353CC}">
                <c16:uniqueId val="{00000005-9EA9-4448-8FB8-89C63B9A3C9A}"/>
              </c:ext>
            </c:extLst>
          </c:dPt>
          <c:val>
            <c:numRef>
              <c:f>'Monitoreo T1 2024'!$M$68:$M$113</c:f>
              <c:numCache>
                <c:formatCode>0%</c:formatCode>
                <c:ptCount val="44"/>
                <c:pt idx="0">
                  <c:v>0.99999999999999989</c:v>
                </c:pt>
                <c:pt idx="1">
                  <c:v>1</c:v>
                </c:pt>
                <c:pt idx="2">
                  <c:v>1</c:v>
                </c:pt>
                <c:pt idx="3">
                  <c:v>1</c:v>
                </c:pt>
                <c:pt idx="4">
                  <c:v>0.97</c:v>
                </c:pt>
                <c:pt idx="5">
                  <c:v>1</c:v>
                </c:pt>
                <c:pt idx="6">
                  <c:v>0.65</c:v>
                </c:pt>
                <c:pt idx="7">
                  <c:v>1.0333333333333332</c:v>
                </c:pt>
                <c:pt idx="8">
                  <c:v>1</c:v>
                </c:pt>
                <c:pt idx="9">
                  <c:v>0.93333333333333324</c:v>
                </c:pt>
                <c:pt idx="10">
                  <c:v>0.94000000000000006</c:v>
                </c:pt>
                <c:pt idx="11">
                  <c:v>0.95</c:v>
                </c:pt>
                <c:pt idx="12">
                  <c:v>0.98461538461538456</c:v>
                </c:pt>
                <c:pt idx="13">
                  <c:v>0.98947368421052628</c:v>
                </c:pt>
                <c:pt idx="14">
                  <c:v>0.86</c:v>
                </c:pt>
                <c:pt idx="15">
                  <c:v>1</c:v>
                </c:pt>
                <c:pt idx="16">
                  <c:v>0.98</c:v>
                </c:pt>
                <c:pt idx="17">
                  <c:v>0.98</c:v>
                </c:pt>
                <c:pt idx="18">
                  <c:v>0.99</c:v>
                </c:pt>
                <c:pt idx="19">
                  <c:v>0.87</c:v>
                </c:pt>
                <c:pt idx="20">
                  <c:v>0.98000000000000009</c:v>
                </c:pt>
                <c:pt idx="21">
                  <c:v>1.0666666666666667</c:v>
                </c:pt>
                <c:pt idx="22">
                  <c:v>0.96666666666666667</c:v>
                </c:pt>
                <c:pt idx="23">
                  <c:v>1</c:v>
                </c:pt>
                <c:pt idx="24">
                  <c:v>1</c:v>
                </c:pt>
                <c:pt idx="25">
                  <c:v>1</c:v>
                </c:pt>
                <c:pt idx="26">
                  <c:v>1</c:v>
                </c:pt>
                <c:pt idx="27">
                  <c:v>1.0111111111111111</c:v>
                </c:pt>
                <c:pt idx="28">
                  <c:v>1</c:v>
                </c:pt>
                <c:pt idx="29">
                  <c:v>1</c:v>
                </c:pt>
                <c:pt idx="30">
                  <c:v>0.9375</c:v>
                </c:pt>
                <c:pt idx="31">
                  <c:v>0.98</c:v>
                </c:pt>
                <c:pt idx="32">
                  <c:v>0.99</c:v>
                </c:pt>
                <c:pt idx="33">
                  <c:v>0.99</c:v>
                </c:pt>
                <c:pt idx="34">
                  <c:v>0.95</c:v>
                </c:pt>
                <c:pt idx="35">
                  <c:v>0.98</c:v>
                </c:pt>
                <c:pt idx="36">
                  <c:v>0.96000000000000008</c:v>
                </c:pt>
                <c:pt idx="37">
                  <c:v>0.98</c:v>
                </c:pt>
                <c:pt idx="38">
                  <c:v>0.99</c:v>
                </c:pt>
                <c:pt idx="39">
                  <c:v>0.97</c:v>
                </c:pt>
                <c:pt idx="40">
                  <c:v>0.98</c:v>
                </c:pt>
                <c:pt idx="41">
                  <c:v>0.98</c:v>
                </c:pt>
                <c:pt idx="42">
                  <c:v>0.87</c:v>
                </c:pt>
                <c:pt idx="43">
                  <c:v>0.98</c:v>
                </c:pt>
              </c:numCache>
            </c:numRef>
          </c:val>
          <c:extLst>
            <c:ext xmlns:c15="http://schemas.microsoft.com/office/drawing/2012/chart" uri="{02D57815-91ED-43cb-92C2-25804820EDAC}">
              <c15:filteredCategoryTitle>
                <c15:cat>
                  <c:numRef>
                    <c:extLst>
                      <c:ext uri="{02D57815-91ED-43cb-92C2-25804820EDAC}">
                        <c15:formulaRef>
                          <c15:sqref>'Monitoreo T1 2024'!$A$66:$A$74</c15:sqref>
                        </c15:formulaRef>
                      </c:ext>
                    </c:extLst>
                    <c:numCache>
                      <c:formatCode>General</c:formatCode>
                      <c:ptCount val="9"/>
                      <c:pt idx="2">
                        <c:v>7</c:v>
                      </c:pt>
                      <c:pt idx="3">
                        <c:v>8</c:v>
                      </c:pt>
                      <c:pt idx="4">
                        <c:v>9</c:v>
                      </c:pt>
                      <c:pt idx="5">
                        <c:v>10</c:v>
                      </c:pt>
                      <c:pt idx="6">
                        <c:v>11</c:v>
                      </c:pt>
                      <c:pt idx="7">
                        <c:v>12</c:v>
                      </c:pt>
                      <c:pt idx="8">
                        <c:v>13</c:v>
                      </c:pt>
                    </c:numCache>
                  </c:numRef>
                </c15:cat>
              </c15:filteredCategoryTitle>
            </c:ext>
            <c:ext xmlns:c16="http://schemas.microsoft.com/office/drawing/2014/chart" uri="{C3380CC4-5D6E-409C-BE32-E72D297353CC}">
              <c16:uniqueId val="{00000000-9E91-4D35-87C0-BEEFDE508E9A}"/>
            </c:ext>
          </c:extLst>
        </c:ser>
        <c:dLbls>
          <c:showLegendKey val="0"/>
          <c:showVal val="0"/>
          <c:showCatName val="0"/>
          <c:showSerName val="0"/>
          <c:showPercent val="0"/>
          <c:showBubbleSize val="0"/>
        </c:dLbls>
        <c:gapWidth val="219"/>
        <c:overlap val="-27"/>
        <c:axId val="408913248"/>
        <c:axId val="408914080"/>
      </c:barChart>
      <c:catAx>
        <c:axId val="408913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accent1">
                    <a:lumMod val="50000"/>
                  </a:schemeClr>
                </a:solidFill>
                <a:latin typeface="Book Antiqua" panose="02040602050305030304" pitchFamily="18" charset="0"/>
                <a:ea typeface="+mn-ea"/>
                <a:cs typeface="+mn-cs"/>
              </a:defRPr>
            </a:pPr>
            <a:endParaRPr lang="es-DO"/>
          </a:p>
        </c:txPr>
        <c:crossAx val="408914080"/>
        <c:crosses val="autoZero"/>
        <c:auto val="1"/>
        <c:lblAlgn val="ctr"/>
        <c:lblOffset val="100"/>
        <c:noMultiLvlLbl val="0"/>
      </c:catAx>
      <c:valAx>
        <c:axId val="408914080"/>
        <c:scaling>
          <c:orientation val="minMax"/>
          <c:max val="1"/>
          <c:min val="0.1"/>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accent1">
                    <a:lumMod val="50000"/>
                  </a:schemeClr>
                </a:solidFill>
                <a:latin typeface="Book Antiqua" panose="02040602050305030304" pitchFamily="18" charset="0"/>
                <a:ea typeface="+mn-ea"/>
                <a:cs typeface="+mn-cs"/>
              </a:defRPr>
            </a:pPr>
            <a:endParaRPr lang="es-DO"/>
          </a:p>
        </c:txPr>
        <c:crossAx val="408913248"/>
        <c:crosses val="autoZero"/>
        <c:crossBetween val="between"/>
        <c:minorUnit val="1.0000000000000002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accent1">
                    <a:lumMod val="50000"/>
                  </a:schemeClr>
                </a:solidFill>
                <a:latin typeface="Book Antiqua" panose="02040602050305030304" pitchFamily="18" charset="0"/>
                <a:ea typeface="+mn-ea"/>
                <a:cs typeface="+mn-cs"/>
              </a:defRPr>
            </a:pPr>
            <a:r>
              <a:rPr lang="es-DO" sz="2400" b="1" i="0" baseline="0">
                <a:solidFill>
                  <a:schemeClr val="accent1">
                    <a:lumMod val="50000"/>
                  </a:schemeClr>
                </a:solidFill>
                <a:effectLst/>
                <a:latin typeface="Book Antiqua" panose="02040602050305030304" pitchFamily="18" charset="0"/>
              </a:rPr>
              <a:t>Actividades Rutinarias </a:t>
            </a:r>
            <a:endParaRPr lang="es-DO" sz="2400" b="1">
              <a:solidFill>
                <a:schemeClr val="accent1">
                  <a:lumMod val="50000"/>
                </a:schemeClr>
              </a:solidFill>
              <a:effectLst/>
              <a:latin typeface="Book Antiqua" panose="02040602050305030304" pitchFamily="18" charset="0"/>
            </a:endParaRPr>
          </a:p>
        </c:rich>
      </c:tx>
      <c:layout>
        <c:manualLayout>
          <c:xMode val="edge"/>
          <c:yMode val="edge"/>
          <c:x val="0.33390574787871868"/>
          <c:y val="6.0077527447388167E-2"/>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chemeClr val="accent1">
                  <a:lumMod val="50000"/>
                </a:schemeClr>
              </a:solidFill>
              <a:latin typeface="Book Antiqua" panose="02040602050305030304" pitchFamily="18" charset="0"/>
              <a:ea typeface="+mn-ea"/>
              <a:cs typeface="+mn-cs"/>
            </a:defRPr>
          </a:pPr>
          <a:endParaRPr lang="es-DO"/>
        </a:p>
      </c:txPr>
    </c:title>
    <c:autoTitleDeleted val="0"/>
    <c:plotArea>
      <c:layout>
        <c:manualLayout>
          <c:layoutTarget val="inner"/>
          <c:xMode val="edge"/>
          <c:yMode val="edge"/>
          <c:x val="7.5996418164373886E-2"/>
          <c:y val="0.22464056608736163"/>
          <c:w val="0.87232175976288728"/>
          <c:h val="0.66965685608527636"/>
        </c:manualLayout>
      </c:layout>
      <c:barChart>
        <c:barDir val="col"/>
        <c:grouping val="clustered"/>
        <c:varyColors val="0"/>
        <c:ser>
          <c:idx val="0"/>
          <c:order val="0"/>
          <c:spPr>
            <a:solidFill>
              <a:srgbClr val="008000"/>
            </a:solidFill>
            <a:ln>
              <a:noFill/>
            </a:ln>
            <a:effectLst/>
          </c:spPr>
          <c:invertIfNegative val="0"/>
          <c:val>
            <c:numRef>
              <c:f>'Monitoreo T1 2024'!$M$115:$M$117</c:f>
              <c:numCache>
                <c:formatCode>0%</c:formatCode>
                <c:ptCount val="3"/>
                <c:pt idx="0">
                  <c:v>1</c:v>
                </c:pt>
                <c:pt idx="1">
                  <c:v>0.95</c:v>
                </c:pt>
                <c:pt idx="2">
                  <c:v>0.97</c:v>
                </c:pt>
              </c:numCache>
            </c:numRef>
          </c:val>
          <c:extLst>
            <c:ext xmlns:c15="http://schemas.microsoft.com/office/drawing/2012/chart" uri="{02D57815-91ED-43cb-92C2-25804820EDAC}">
              <c15:filteredCategoryTitle>
                <c15:cat>
                  <c:numRef>
                    <c:extLst>
                      <c:ext uri="{02D57815-91ED-43cb-92C2-25804820EDAC}">
                        <c15:formulaRef>
                          <c15:sqref>'Monitoreo T1 2024'!$A$75:$A$79</c15:sqref>
                        </c15:formulaRef>
                      </c:ext>
                    </c:extLst>
                    <c:numCache>
                      <c:formatCode>General</c:formatCode>
                      <c:ptCount val="4"/>
                      <c:pt idx="0">
                        <c:v>14</c:v>
                      </c:pt>
                      <c:pt idx="1">
                        <c:v>15</c:v>
                      </c:pt>
                      <c:pt idx="2">
                        <c:v>16</c:v>
                      </c:pt>
                      <c:pt idx="3">
                        <c:v>17</c:v>
                      </c:pt>
                    </c:numCache>
                  </c:numRef>
                </c15:cat>
              </c15:filteredCategoryTitle>
            </c:ext>
            <c:ext xmlns:c16="http://schemas.microsoft.com/office/drawing/2014/chart" uri="{C3380CC4-5D6E-409C-BE32-E72D297353CC}">
              <c16:uniqueId val="{00000000-D699-4A67-A44F-B46D737F7892}"/>
            </c:ext>
          </c:extLst>
        </c:ser>
        <c:dLbls>
          <c:showLegendKey val="0"/>
          <c:showVal val="0"/>
          <c:showCatName val="0"/>
          <c:showSerName val="0"/>
          <c:showPercent val="0"/>
          <c:showBubbleSize val="0"/>
        </c:dLbls>
        <c:gapWidth val="214"/>
        <c:overlap val="-27"/>
        <c:axId val="251317760"/>
        <c:axId val="251316512"/>
      </c:barChart>
      <c:catAx>
        <c:axId val="251317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accent1">
                    <a:lumMod val="50000"/>
                  </a:schemeClr>
                </a:solidFill>
                <a:latin typeface="Book Antiqua" panose="02040602050305030304" pitchFamily="18" charset="0"/>
                <a:ea typeface="+mn-ea"/>
                <a:cs typeface="+mn-cs"/>
              </a:defRPr>
            </a:pPr>
            <a:endParaRPr lang="es-DO"/>
          </a:p>
        </c:txPr>
        <c:crossAx val="251316512"/>
        <c:crosses val="autoZero"/>
        <c:auto val="1"/>
        <c:lblAlgn val="ctr"/>
        <c:lblOffset val="100"/>
        <c:noMultiLvlLbl val="0"/>
      </c:catAx>
      <c:valAx>
        <c:axId val="251316512"/>
        <c:scaling>
          <c:orientation val="minMax"/>
          <c:max val="1"/>
          <c:min val="0.1"/>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accent1">
                    <a:lumMod val="50000"/>
                  </a:schemeClr>
                </a:solidFill>
                <a:latin typeface="Book Antiqua" panose="02040602050305030304" pitchFamily="18" charset="0"/>
                <a:ea typeface="+mn-ea"/>
                <a:cs typeface="+mn-cs"/>
              </a:defRPr>
            </a:pPr>
            <a:endParaRPr lang="es-DO"/>
          </a:p>
        </c:txPr>
        <c:crossAx val="251317760"/>
        <c:crosses val="autoZero"/>
        <c:crossBetween val="between"/>
        <c:minorUnit val="1.0000000000000002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accent1">
                    <a:lumMod val="50000"/>
                  </a:schemeClr>
                </a:solidFill>
                <a:latin typeface="Book Antiqua" panose="02040602050305030304" pitchFamily="18" charset="0"/>
                <a:ea typeface="+mn-ea"/>
                <a:cs typeface="+mn-cs"/>
              </a:defRPr>
            </a:pPr>
            <a:r>
              <a:rPr lang="es-DO" sz="2400" b="1" i="0" baseline="0">
                <a:solidFill>
                  <a:schemeClr val="accent1">
                    <a:lumMod val="50000"/>
                  </a:schemeClr>
                </a:solidFill>
                <a:effectLst/>
                <a:latin typeface="Book Antiqua" panose="02040602050305030304" pitchFamily="18" charset="0"/>
              </a:rPr>
              <a:t>Actividades Rutinarias </a:t>
            </a:r>
            <a:endParaRPr lang="es-DO" sz="2400" b="1">
              <a:solidFill>
                <a:schemeClr val="accent1">
                  <a:lumMod val="50000"/>
                </a:schemeClr>
              </a:solidFill>
              <a:effectLst/>
              <a:latin typeface="Book Antiqua" panose="02040602050305030304" pitchFamily="18" charset="0"/>
            </a:endParaRPr>
          </a:p>
        </c:rich>
      </c:tx>
      <c:layout>
        <c:manualLayout>
          <c:xMode val="edge"/>
          <c:yMode val="edge"/>
          <c:x val="0.26319749198692932"/>
          <c:y val="6.4730250643616302E-2"/>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chemeClr val="accent1">
                  <a:lumMod val="50000"/>
                </a:schemeClr>
              </a:solidFill>
              <a:latin typeface="Book Antiqua" panose="02040602050305030304" pitchFamily="18" charset="0"/>
              <a:ea typeface="+mn-ea"/>
              <a:cs typeface="+mn-cs"/>
            </a:defRPr>
          </a:pPr>
          <a:endParaRPr lang="es-DO"/>
        </a:p>
      </c:txPr>
    </c:title>
    <c:autoTitleDeleted val="0"/>
    <c:plotArea>
      <c:layout>
        <c:manualLayout>
          <c:layoutTarget val="inner"/>
          <c:xMode val="edge"/>
          <c:yMode val="edge"/>
          <c:x val="6.6195431044536304E-2"/>
          <c:y val="0.23570020501964789"/>
          <c:w val="0.92188060159209395"/>
          <c:h val="0.68894787482952846"/>
        </c:manualLayout>
      </c:layout>
      <c:barChart>
        <c:barDir val="col"/>
        <c:grouping val="clustered"/>
        <c:varyColors val="0"/>
        <c:ser>
          <c:idx val="0"/>
          <c:order val="0"/>
          <c:spPr>
            <a:solidFill>
              <a:srgbClr val="008000"/>
            </a:solidFill>
            <a:ln>
              <a:noFill/>
            </a:ln>
            <a:effectLst/>
          </c:spPr>
          <c:invertIfNegative val="0"/>
          <c:val>
            <c:numRef>
              <c:f>'Monitoreo T1 2024'!$M$126:$M$129</c:f>
              <c:numCache>
                <c:formatCode>0%</c:formatCode>
                <c:ptCount val="4"/>
                <c:pt idx="0">
                  <c:v>0.95</c:v>
                </c:pt>
                <c:pt idx="1">
                  <c:v>0.98</c:v>
                </c:pt>
                <c:pt idx="2">
                  <c:v>0.96</c:v>
                </c:pt>
                <c:pt idx="3">
                  <c:v>0.98</c:v>
                </c:pt>
              </c:numCache>
            </c:numRef>
          </c:val>
          <c:extLst>
            <c:ext xmlns:c15="http://schemas.microsoft.com/office/drawing/2012/chart" uri="{02D57815-91ED-43cb-92C2-25804820EDAC}">
              <c15:filteredCategoryTitle>
                <c15:cat>
                  <c:numRef>
                    <c:extLst>
                      <c:ext uri="{02D57815-91ED-43cb-92C2-25804820EDAC}">
                        <c15:formulaRef>
                          <c15:sqref>'Monitoreo T1 2024'!$A$80:$A$84</c15:sqref>
                        </c15:formulaRef>
                      </c:ext>
                    </c:extLst>
                    <c:numCache>
                      <c:formatCode>General</c:formatCode>
                      <c:ptCount val="5"/>
                      <c:pt idx="0">
                        <c:v>18</c:v>
                      </c:pt>
                      <c:pt idx="1">
                        <c:v>19</c:v>
                      </c:pt>
                      <c:pt idx="2">
                        <c:v>20</c:v>
                      </c:pt>
                      <c:pt idx="3">
                        <c:v>21</c:v>
                      </c:pt>
                      <c:pt idx="4">
                        <c:v>22</c:v>
                      </c:pt>
                    </c:numCache>
                  </c:numRef>
                </c15:cat>
              </c15:filteredCategoryTitle>
            </c:ext>
            <c:ext xmlns:c16="http://schemas.microsoft.com/office/drawing/2014/chart" uri="{C3380CC4-5D6E-409C-BE32-E72D297353CC}">
              <c16:uniqueId val="{00000000-47C1-4E52-A2F4-D69527C2092A}"/>
            </c:ext>
          </c:extLst>
        </c:ser>
        <c:dLbls>
          <c:showLegendKey val="0"/>
          <c:showVal val="0"/>
          <c:showCatName val="0"/>
          <c:showSerName val="0"/>
          <c:showPercent val="0"/>
          <c:showBubbleSize val="0"/>
        </c:dLbls>
        <c:gapWidth val="219"/>
        <c:overlap val="-27"/>
        <c:axId val="2079512415"/>
        <c:axId val="2079513247"/>
      </c:barChart>
      <c:catAx>
        <c:axId val="20795124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accent1">
                    <a:lumMod val="50000"/>
                  </a:schemeClr>
                </a:solidFill>
                <a:latin typeface="Book Antiqua" panose="02040602050305030304" pitchFamily="18" charset="0"/>
                <a:ea typeface="+mn-ea"/>
                <a:cs typeface="+mn-cs"/>
              </a:defRPr>
            </a:pPr>
            <a:endParaRPr lang="es-DO"/>
          </a:p>
        </c:txPr>
        <c:crossAx val="2079513247"/>
        <c:crosses val="autoZero"/>
        <c:auto val="1"/>
        <c:lblAlgn val="ctr"/>
        <c:lblOffset val="100"/>
        <c:noMultiLvlLbl val="0"/>
      </c:catAx>
      <c:valAx>
        <c:axId val="2079513247"/>
        <c:scaling>
          <c:orientation val="minMax"/>
          <c:max val="1"/>
          <c:min val="0.1"/>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accent1">
                    <a:lumMod val="50000"/>
                  </a:schemeClr>
                </a:solidFill>
                <a:latin typeface="Book Antiqua" panose="02040602050305030304" pitchFamily="18" charset="0"/>
                <a:ea typeface="+mn-ea"/>
                <a:cs typeface="+mn-cs"/>
              </a:defRPr>
            </a:pPr>
            <a:endParaRPr lang="es-DO"/>
          </a:p>
        </c:txPr>
        <c:crossAx val="2079512415"/>
        <c:crosses val="autoZero"/>
        <c:crossBetween val="between"/>
        <c:minorUnit val="1.0000000000000002E-2"/>
      </c:valAx>
      <c:spPr>
        <a:solidFill>
          <a:schemeClr val="bg1"/>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accent1">
                    <a:lumMod val="50000"/>
                  </a:schemeClr>
                </a:solidFill>
                <a:latin typeface="Book Antiqua" panose="02040602050305030304" pitchFamily="18" charset="0"/>
                <a:ea typeface="+mn-ea"/>
                <a:cs typeface="+mn-cs"/>
              </a:defRPr>
            </a:pPr>
            <a:r>
              <a:rPr lang="es-DO" sz="2000" b="1" i="0" u="none" strike="noStrike" baseline="0">
                <a:solidFill>
                  <a:schemeClr val="accent1">
                    <a:lumMod val="50000"/>
                  </a:schemeClr>
                </a:solidFill>
                <a:effectLst/>
                <a:latin typeface="Book Antiqua" panose="02040602050305030304" pitchFamily="18" charset="0"/>
              </a:rPr>
              <a:t>Actividades Rutinarias</a:t>
            </a:r>
            <a:endParaRPr lang="es-DO" sz="2000" b="1">
              <a:solidFill>
                <a:schemeClr val="accent1">
                  <a:lumMod val="50000"/>
                </a:schemeClr>
              </a:solidFill>
              <a:latin typeface="Book Antiqua" panose="02040602050305030304" pitchFamily="18" charset="0"/>
            </a:endParaRPr>
          </a:p>
        </c:rich>
      </c:tx>
      <c:layout>
        <c:manualLayout>
          <c:xMode val="edge"/>
          <c:yMode val="edge"/>
          <c:x val="0.34595538150002364"/>
          <c:y val="3.6588197988533723E-2"/>
        </c:manualLayout>
      </c:layout>
      <c:overlay val="0"/>
      <c:spPr>
        <a:noFill/>
        <a:ln>
          <a:noFill/>
        </a:ln>
        <a:effectLst/>
      </c:spPr>
      <c:txPr>
        <a:bodyPr rot="0" spcFirstLastPara="1" vertOverflow="ellipsis" vert="horz" wrap="square" anchor="ctr" anchorCtr="1"/>
        <a:lstStyle/>
        <a:p>
          <a:pPr>
            <a:defRPr sz="2000" b="1" i="0" u="none" strike="noStrike" kern="1200" spc="0" baseline="0">
              <a:solidFill>
                <a:schemeClr val="accent1">
                  <a:lumMod val="50000"/>
                </a:schemeClr>
              </a:solidFill>
              <a:latin typeface="Book Antiqua" panose="02040602050305030304" pitchFamily="18" charset="0"/>
              <a:ea typeface="+mn-ea"/>
              <a:cs typeface="+mn-cs"/>
            </a:defRPr>
          </a:pPr>
          <a:endParaRPr lang="es-DO"/>
        </a:p>
      </c:txPr>
    </c:title>
    <c:autoTitleDeleted val="0"/>
    <c:plotArea>
      <c:layout>
        <c:manualLayout>
          <c:layoutTarget val="inner"/>
          <c:xMode val="edge"/>
          <c:yMode val="edge"/>
          <c:x val="7.1348020224922246E-2"/>
          <c:y val="0.21573860409680831"/>
          <c:w val="0.91038493634780016"/>
          <c:h val="0.70140508272520175"/>
        </c:manualLayout>
      </c:layout>
      <c:barChart>
        <c:barDir val="col"/>
        <c:grouping val="clustered"/>
        <c:varyColors val="0"/>
        <c:ser>
          <c:idx val="0"/>
          <c:order val="0"/>
          <c:spPr>
            <a:solidFill>
              <a:schemeClr val="accent1"/>
            </a:solidFill>
            <a:ln>
              <a:noFill/>
            </a:ln>
            <a:effectLst/>
          </c:spPr>
          <c:invertIfNegative val="0"/>
          <c:val>
            <c:numRef>
              <c:f>'Monitoreo T1 2024'!$M$131:$M$131</c:f>
              <c:numCache>
                <c:formatCode>0%</c:formatCode>
                <c:ptCount val="1"/>
                <c:pt idx="0">
                  <c:v>0.92999999999999994</c:v>
                </c:pt>
              </c:numCache>
            </c:numRef>
          </c:val>
          <c:extLst>
            <c:ext xmlns:c15="http://schemas.microsoft.com/office/drawing/2012/chart" uri="{02D57815-91ED-43cb-92C2-25804820EDAC}">
              <c15:filteredCategoryTitle>
                <c15:cat>
                  <c:numRef>
                    <c:extLst>
                      <c:ext uri="{02D57815-91ED-43cb-92C2-25804820EDAC}">
                        <c15:formulaRef>
                          <c15:sqref>'Monitoreo T1 2024'!$A$85:$A$90</c15:sqref>
                        </c15:formulaRef>
                      </c:ext>
                    </c:extLst>
                    <c:numCache>
                      <c:formatCode>General</c:formatCode>
                      <c:ptCount val="6"/>
                      <c:pt idx="0">
                        <c:v>23</c:v>
                      </c:pt>
                      <c:pt idx="1">
                        <c:v>24</c:v>
                      </c:pt>
                      <c:pt idx="2">
                        <c:v>25</c:v>
                      </c:pt>
                      <c:pt idx="3">
                        <c:v>26</c:v>
                      </c:pt>
                      <c:pt idx="4">
                        <c:v>27</c:v>
                      </c:pt>
                      <c:pt idx="5">
                        <c:v>28</c:v>
                      </c:pt>
                    </c:numCache>
                  </c:numRef>
                </c15:cat>
              </c15:filteredCategoryTitle>
            </c:ext>
            <c:ext xmlns:c16="http://schemas.microsoft.com/office/drawing/2014/chart" uri="{C3380CC4-5D6E-409C-BE32-E72D297353CC}">
              <c16:uniqueId val="{00000000-AAF7-43A0-AFA7-F90D1E6FF6B6}"/>
            </c:ext>
          </c:extLst>
        </c:ser>
        <c:dLbls>
          <c:showLegendKey val="0"/>
          <c:showVal val="0"/>
          <c:showCatName val="0"/>
          <c:showSerName val="0"/>
          <c:showPercent val="0"/>
          <c:showBubbleSize val="0"/>
        </c:dLbls>
        <c:gapWidth val="219"/>
        <c:overlap val="-27"/>
        <c:axId val="568758303"/>
        <c:axId val="568740415"/>
      </c:barChart>
      <c:catAx>
        <c:axId val="5687583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accent1">
                    <a:lumMod val="50000"/>
                  </a:schemeClr>
                </a:solidFill>
                <a:latin typeface="Book Antiqua" panose="02040602050305030304" pitchFamily="18" charset="0"/>
                <a:ea typeface="+mn-ea"/>
                <a:cs typeface="+mn-cs"/>
              </a:defRPr>
            </a:pPr>
            <a:endParaRPr lang="es-DO"/>
          </a:p>
        </c:txPr>
        <c:crossAx val="568740415"/>
        <c:crosses val="autoZero"/>
        <c:auto val="1"/>
        <c:lblAlgn val="ctr"/>
        <c:lblOffset val="100"/>
        <c:noMultiLvlLbl val="0"/>
      </c:catAx>
      <c:valAx>
        <c:axId val="568740415"/>
        <c:scaling>
          <c:orientation val="minMax"/>
          <c:max val="1"/>
          <c:min val="0.1"/>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accent1">
                    <a:lumMod val="50000"/>
                  </a:schemeClr>
                </a:solidFill>
                <a:latin typeface="Book Antiqua" panose="02040602050305030304" pitchFamily="18" charset="0"/>
                <a:ea typeface="+mn-ea"/>
                <a:cs typeface="+mn-cs"/>
              </a:defRPr>
            </a:pPr>
            <a:endParaRPr lang="es-DO"/>
          </a:p>
        </c:txPr>
        <c:crossAx val="568758303"/>
        <c:crosses val="autoZero"/>
        <c:crossBetween val="between"/>
        <c:minorUnit val="1.0000000000000002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accent1">
                    <a:lumMod val="50000"/>
                  </a:schemeClr>
                </a:solidFill>
                <a:latin typeface="Book Antiqua" panose="02040602050305030304" pitchFamily="18" charset="0"/>
                <a:ea typeface="+mn-ea"/>
                <a:cs typeface="+mn-cs"/>
              </a:defRPr>
            </a:pPr>
            <a:r>
              <a:rPr lang="es-DO" b="1">
                <a:solidFill>
                  <a:schemeClr val="accent1">
                    <a:lumMod val="50000"/>
                  </a:schemeClr>
                </a:solidFill>
                <a:latin typeface="Book Antiqua" panose="02040602050305030304" pitchFamily="18" charset="0"/>
              </a:rPr>
              <a:t> Avance del Trimestre Enero-</a:t>
            </a:r>
            <a:r>
              <a:rPr lang="es-DO" b="1" baseline="0">
                <a:solidFill>
                  <a:schemeClr val="accent1">
                    <a:lumMod val="50000"/>
                  </a:schemeClr>
                </a:solidFill>
                <a:latin typeface="Book Antiqua" panose="02040602050305030304" pitchFamily="18" charset="0"/>
              </a:rPr>
              <a:t> Marzo 2023</a:t>
            </a:r>
            <a:endParaRPr lang="es-DO" b="1">
              <a:solidFill>
                <a:schemeClr val="accent1">
                  <a:lumMod val="50000"/>
                </a:schemeClr>
              </a:solidFill>
              <a:latin typeface="Book Antiqua" panose="02040602050305030304" pitchFamily="18" charset="0"/>
            </a:endParaRPr>
          </a:p>
        </c:rich>
      </c:tx>
      <c:layout>
        <c:manualLayout>
          <c:xMode val="edge"/>
          <c:yMode val="edge"/>
          <c:x val="0.21084188673893373"/>
          <c:y val="5.604873496028810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accent1">
                  <a:lumMod val="50000"/>
                </a:schemeClr>
              </a:solidFill>
              <a:latin typeface="Book Antiqua" panose="02040602050305030304" pitchFamily="18" charset="0"/>
              <a:ea typeface="+mn-ea"/>
              <a:cs typeface="+mn-cs"/>
            </a:defRPr>
          </a:pPr>
          <a:endParaRPr lang="es-DO"/>
        </a:p>
      </c:txPr>
    </c:title>
    <c:autoTitleDeleted val="0"/>
    <c:plotArea>
      <c:layout>
        <c:manualLayout>
          <c:layoutTarget val="inner"/>
          <c:xMode val="edge"/>
          <c:yMode val="edge"/>
          <c:x val="8.158564749584897E-2"/>
          <c:y val="0.13993206609337439"/>
          <c:w val="0.91841435250415104"/>
          <c:h val="0.79512258957819737"/>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1A9D13"/>
              </a:solidFill>
              <a:ln>
                <a:solidFill>
                  <a:srgbClr val="008000"/>
                </a:solidFill>
              </a:ln>
              <a:effectLst/>
            </c:spPr>
            <c:extLst>
              <c:ext xmlns:c16="http://schemas.microsoft.com/office/drawing/2014/chart" uri="{C3380CC4-5D6E-409C-BE32-E72D297353CC}">
                <c16:uniqueId val="{00000000-A2D2-49BB-B4DB-EF06C67CA20C}"/>
              </c:ext>
            </c:extLst>
          </c:dPt>
          <c:dPt>
            <c:idx val="1"/>
            <c:invertIfNegative val="0"/>
            <c:bubble3D val="0"/>
            <c:spPr>
              <a:solidFill>
                <a:srgbClr val="FFFF00"/>
              </a:solidFill>
              <a:ln>
                <a:solidFill>
                  <a:srgbClr val="FFFF00"/>
                </a:solidFill>
              </a:ln>
              <a:effectLst/>
            </c:spPr>
            <c:extLst>
              <c:ext xmlns:c16="http://schemas.microsoft.com/office/drawing/2014/chart" uri="{C3380CC4-5D6E-409C-BE32-E72D297353CC}">
                <c16:uniqueId val="{00000001-A2D2-49BB-B4DB-EF06C67CA20C}"/>
              </c:ext>
            </c:extLst>
          </c:dPt>
          <c:dPt>
            <c:idx val="2"/>
            <c:invertIfNegative val="0"/>
            <c:bubble3D val="0"/>
            <c:spPr>
              <a:solidFill>
                <a:srgbClr val="FF0000"/>
              </a:solidFill>
              <a:ln>
                <a:solidFill>
                  <a:srgbClr val="FF0000"/>
                </a:solidFill>
              </a:ln>
              <a:effectLst/>
            </c:spPr>
            <c:extLst>
              <c:ext xmlns:c16="http://schemas.microsoft.com/office/drawing/2014/chart" uri="{C3380CC4-5D6E-409C-BE32-E72D297353CC}">
                <c16:uniqueId val="{00000002-A2D2-49BB-B4DB-EF06C67CA20C}"/>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accent1">
                        <a:lumMod val="50000"/>
                      </a:schemeClr>
                    </a:solidFill>
                    <a:latin typeface="Book Antiqua" panose="02040602050305030304" pitchFamily="18" charset="0"/>
                    <a:ea typeface="+mn-ea"/>
                    <a:cs typeface="+mn-cs"/>
                  </a:defRPr>
                </a:pPr>
                <a:endParaRPr lang="es-D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'Monitoreo T1 2024'!$K$142:$K$144</c:f>
              <c:strCache>
                <c:ptCount val="3"/>
                <c:pt idx="0">
                  <c:v>Logrado</c:v>
                </c:pt>
                <c:pt idx="1">
                  <c:v>Avanzado</c:v>
                </c:pt>
                <c:pt idx="2">
                  <c:v>No logrado</c:v>
                </c:pt>
              </c:strCache>
            </c:strRef>
          </c:cat>
          <c:val>
            <c:numRef>
              <c:f>'Monitoreo T1 2024'!$P$142:$P$144</c:f>
              <c:numCache>
                <c:formatCode>0%</c:formatCode>
                <c:ptCount val="3"/>
                <c:pt idx="0">
                  <c:v>0.93055555555555558</c:v>
                </c:pt>
                <c:pt idx="1">
                  <c:v>4.1666666666666664E-2</c:v>
                </c:pt>
                <c:pt idx="2">
                  <c:v>2.7777777777777776E-2</c:v>
                </c:pt>
              </c:numCache>
            </c:numRef>
          </c:val>
          <c:extLst>
            <c:ext xmlns:c16="http://schemas.microsoft.com/office/drawing/2014/chart" uri="{C3380CC4-5D6E-409C-BE32-E72D297353CC}">
              <c16:uniqueId val="{00000000-542F-4744-98FA-14960321F0C4}"/>
            </c:ext>
          </c:extLst>
        </c:ser>
        <c:ser>
          <c:idx val="1"/>
          <c:order val="1"/>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'Monitoreo T1 2024'!$K$142:$K$144</c:f>
              <c:strCache>
                <c:ptCount val="3"/>
                <c:pt idx="0">
                  <c:v>Logrado</c:v>
                </c:pt>
                <c:pt idx="1">
                  <c:v>Avanzado</c:v>
                </c:pt>
                <c:pt idx="2">
                  <c:v>No logrado</c:v>
                </c:pt>
              </c:strCache>
            </c:strRef>
          </c:cat>
          <c:val>
            <c:numRef>
              <c:f>'Monitoreo T1 2024'!$Q$106:$Q$106</c:f>
            </c:numRef>
          </c:val>
          <c:extLst>
            <c:ext xmlns:c16="http://schemas.microsoft.com/office/drawing/2014/chart" uri="{C3380CC4-5D6E-409C-BE32-E72D297353CC}">
              <c16:uniqueId val="{00000001-542F-4744-98FA-14960321F0C4}"/>
            </c:ext>
          </c:extLst>
        </c:ser>
        <c:dLbls>
          <c:dLblPos val="outEnd"/>
          <c:showLegendKey val="0"/>
          <c:showVal val="1"/>
          <c:showCatName val="0"/>
          <c:showSerName val="0"/>
          <c:showPercent val="0"/>
          <c:showBubbleSize val="0"/>
        </c:dLbls>
        <c:gapWidth val="125"/>
        <c:overlap val="-23"/>
        <c:axId val="714983951"/>
        <c:axId val="714988527"/>
      </c:barChart>
      <c:catAx>
        <c:axId val="7149839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accent1">
                    <a:lumMod val="50000"/>
                  </a:schemeClr>
                </a:solidFill>
                <a:latin typeface="Book Antiqua" panose="02040602050305030304" pitchFamily="18" charset="0"/>
                <a:ea typeface="+mn-ea"/>
                <a:cs typeface="+mn-cs"/>
              </a:defRPr>
            </a:pPr>
            <a:endParaRPr lang="es-DO"/>
          </a:p>
        </c:txPr>
        <c:crossAx val="714988527"/>
        <c:crosses val="autoZero"/>
        <c:auto val="1"/>
        <c:lblAlgn val="ctr"/>
        <c:lblOffset val="100"/>
        <c:noMultiLvlLbl val="0"/>
      </c:catAx>
      <c:valAx>
        <c:axId val="714988527"/>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accent1">
                    <a:lumMod val="50000"/>
                  </a:schemeClr>
                </a:solidFill>
                <a:latin typeface="Book Antiqua" panose="02040602050305030304" pitchFamily="18" charset="0"/>
                <a:ea typeface="+mn-ea"/>
                <a:cs typeface="+mn-cs"/>
              </a:defRPr>
            </a:pPr>
            <a:endParaRPr lang="es-DO"/>
          </a:p>
        </c:txPr>
        <c:crossAx val="71498395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accent1">
                    <a:lumMod val="50000"/>
                  </a:schemeClr>
                </a:solidFill>
                <a:latin typeface="Book Antiqua" panose="02040602050305030304" pitchFamily="18" charset="0"/>
                <a:ea typeface="+mn-ea"/>
                <a:cs typeface="+mn-cs"/>
              </a:defRPr>
            </a:pPr>
            <a:r>
              <a:rPr lang="es-DO" sz="2400" b="0" i="0" baseline="0">
                <a:solidFill>
                  <a:schemeClr val="accent1">
                    <a:lumMod val="50000"/>
                  </a:schemeClr>
                </a:solidFill>
                <a:effectLst/>
                <a:latin typeface="Book Antiqua" panose="02040602050305030304" pitchFamily="18" charset="0"/>
              </a:rPr>
              <a:t>Actividades Rutinarias</a:t>
            </a:r>
            <a:endParaRPr lang="es-DO" sz="2400" b="0">
              <a:solidFill>
                <a:schemeClr val="accent1">
                  <a:lumMod val="50000"/>
                </a:schemeClr>
              </a:solidFill>
              <a:effectLst/>
              <a:latin typeface="Book Antiqua" panose="02040602050305030304" pitchFamily="18" charset="0"/>
            </a:endParaRPr>
          </a:p>
        </c:rich>
      </c:tx>
      <c:layout>
        <c:manualLayout>
          <c:xMode val="edge"/>
          <c:yMode val="edge"/>
          <c:x val="0.19166300805866662"/>
          <c:y val="7.4788597901742096E-2"/>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accent1">
                  <a:lumMod val="50000"/>
                </a:schemeClr>
              </a:solidFill>
              <a:latin typeface="Book Antiqua" panose="02040602050305030304" pitchFamily="18" charset="0"/>
              <a:ea typeface="+mn-ea"/>
              <a:cs typeface="+mn-cs"/>
            </a:defRPr>
          </a:pPr>
          <a:endParaRPr lang="es-DO"/>
        </a:p>
      </c:txPr>
    </c:title>
    <c:autoTitleDeleted val="0"/>
    <c:plotArea>
      <c:layout>
        <c:manualLayout>
          <c:layoutTarget val="inner"/>
          <c:xMode val="edge"/>
          <c:yMode val="edge"/>
          <c:x val="7.9257609410228358E-2"/>
          <c:y val="0.2660200296341555"/>
          <c:w val="0.88628210825387532"/>
          <c:h val="0.64572646967120584"/>
        </c:manualLayout>
      </c:layout>
      <c:barChart>
        <c:barDir val="col"/>
        <c:grouping val="clustered"/>
        <c:varyColors val="0"/>
        <c:ser>
          <c:idx val="0"/>
          <c:order val="0"/>
          <c:spPr>
            <a:solidFill>
              <a:srgbClr val="008000"/>
            </a:solidFill>
            <a:ln>
              <a:noFill/>
            </a:ln>
            <a:effectLst/>
          </c:spPr>
          <c:invertIfNegative val="0"/>
          <c:dPt>
            <c:idx val="2"/>
            <c:invertIfNegative val="0"/>
            <c:bubble3D val="0"/>
            <c:spPr>
              <a:solidFill>
                <a:srgbClr val="008000"/>
              </a:solidFill>
              <a:ln>
                <a:noFill/>
              </a:ln>
              <a:effectLst/>
            </c:spPr>
            <c:extLst>
              <c:ext xmlns:c16="http://schemas.microsoft.com/office/drawing/2014/chart" uri="{C3380CC4-5D6E-409C-BE32-E72D297353CC}">
                <c16:uniqueId val="{00000001-D2D4-4DE2-ACC1-EF8E099F3921}"/>
              </c:ext>
            </c:extLst>
          </c:dPt>
          <c:dPt>
            <c:idx val="3"/>
            <c:invertIfNegative val="0"/>
            <c:bubble3D val="0"/>
            <c:spPr>
              <a:solidFill>
                <a:srgbClr val="008000"/>
              </a:solidFill>
              <a:ln>
                <a:noFill/>
              </a:ln>
              <a:effectLst/>
            </c:spPr>
            <c:extLst>
              <c:ext xmlns:c16="http://schemas.microsoft.com/office/drawing/2014/chart" uri="{C3380CC4-5D6E-409C-BE32-E72D297353CC}">
                <c16:uniqueId val="{00000003-92C3-4B13-B32B-06A6FC1321FA}"/>
              </c:ext>
            </c:extLst>
          </c:dPt>
          <c:dPt>
            <c:idx val="4"/>
            <c:invertIfNegative val="0"/>
            <c:bubble3D val="0"/>
            <c:spPr>
              <a:solidFill>
                <a:srgbClr val="008000"/>
              </a:solidFill>
              <a:ln>
                <a:noFill/>
              </a:ln>
              <a:effectLst/>
            </c:spPr>
            <c:extLst>
              <c:ext xmlns:c16="http://schemas.microsoft.com/office/drawing/2014/chart" uri="{C3380CC4-5D6E-409C-BE32-E72D297353CC}">
                <c16:uniqueId val="{00000005-D2D4-4DE2-ACC1-EF8E099F3921}"/>
              </c:ext>
            </c:extLst>
          </c:dPt>
          <c:dPt>
            <c:idx val="5"/>
            <c:invertIfNegative val="0"/>
            <c:bubble3D val="0"/>
            <c:spPr>
              <a:solidFill>
                <a:srgbClr val="008000"/>
              </a:solidFill>
              <a:ln>
                <a:noFill/>
              </a:ln>
              <a:effectLst/>
            </c:spPr>
            <c:extLst>
              <c:ext xmlns:c16="http://schemas.microsoft.com/office/drawing/2014/chart" uri="{C3380CC4-5D6E-409C-BE32-E72D297353CC}">
                <c16:uniqueId val="{00000007-D2D4-4DE2-ACC1-EF8E099F3921}"/>
              </c:ext>
            </c:extLst>
          </c:dPt>
          <c:dPt>
            <c:idx val="16"/>
            <c:invertIfNegative val="0"/>
            <c:bubble3D val="0"/>
            <c:spPr>
              <a:solidFill>
                <a:srgbClr val="008000"/>
              </a:solidFill>
              <a:ln>
                <a:noFill/>
              </a:ln>
              <a:effectLst/>
            </c:spPr>
            <c:extLst>
              <c:ext xmlns:c16="http://schemas.microsoft.com/office/drawing/2014/chart" uri="{C3380CC4-5D6E-409C-BE32-E72D297353CC}">
                <c16:uniqueId val="{00000009-A36A-4302-9B1B-9A42BF6A0DEF}"/>
              </c:ext>
            </c:extLst>
          </c:dPt>
          <c:val>
            <c:numRef>
              <c:f>'Monitoreo T1 2024'!$M$118:$M$134</c:f>
              <c:numCache>
                <c:formatCode>0%</c:formatCode>
                <c:ptCount val="17"/>
                <c:pt idx="0">
                  <c:v>0.58888888888888891</c:v>
                </c:pt>
                <c:pt idx="1">
                  <c:v>0.97</c:v>
                </c:pt>
                <c:pt idx="2">
                  <c:v>0.96000000000000008</c:v>
                </c:pt>
                <c:pt idx="3">
                  <c:v>0.92999999999999994</c:v>
                </c:pt>
                <c:pt idx="4">
                  <c:v>0.99</c:v>
                </c:pt>
                <c:pt idx="5">
                  <c:v>0.96000000000000008</c:v>
                </c:pt>
                <c:pt idx="6">
                  <c:v>0.97</c:v>
                </c:pt>
                <c:pt idx="7">
                  <c:v>0.98</c:v>
                </c:pt>
                <c:pt idx="8">
                  <c:v>0.95</c:v>
                </c:pt>
                <c:pt idx="9">
                  <c:v>0.98</c:v>
                </c:pt>
                <c:pt idx="10">
                  <c:v>0.96</c:v>
                </c:pt>
                <c:pt idx="11">
                  <c:v>0.98</c:v>
                </c:pt>
                <c:pt idx="12">
                  <c:v>0.9</c:v>
                </c:pt>
                <c:pt idx="13">
                  <c:v>0.92999999999999994</c:v>
                </c:pt>
                <c:pt idx="14">
                  <c:v>0.99999999999999989</c:v>
                </c:pt>
                <c:pt idx="15">
                  <c:v>0.93</c:v>
                </c:pt>
                <c:pt idx="16">
                  <c:v>0.91500000000000004</c:v>
                </c:pt>
              </c:numCache>
            </c:numRef>
          </c:val>
          <c:extLst>
            <c:ext xmlns:c15="http://schemas.microsoft.com/office/drawing/2012/chart" uri="{02D57815-91ED-43cb-92C2-25804820EDAC}">
              <c15:filteredCategoryTitle>
                <c15:cat>
                  <c:numRef>
                    <c:extLst>
                      <c:ext uri="{02D57815-91ED-43cb-92C2-25804820EDAC}">
                        <c15:formulaRef>
                          <c15:sqref>'Monitoreo T1 2024'!$A$102:$A$105</c15:sqref>
                        </c15:formulaRef>
                      </c:ext>
                    </c:extLst>
                    <c:numCache>
                      <c:formatCode>General</c:formatCode>
                      <c:ptCount val="4"/>
                      <c:pt idx="0">
                        <c:v>38</c:v>
                      </c:pt>
                      <c:pt idx="1">
                        <c:v>39</c:v>
                      </c:pt>
                      <c:pt idx="2">
                        <c:v>40</c:v>
                      </c:pt>
                      <c:pt idx="3">
                        <c:v>41</c:v>
                      </c:pt>
                    </c:numCache>
                  </c:numRef>
                </c15:cat>
              </c15:filteredCategoryTitle>
            </c:ext>
            <c:ext xmlns:c16="http://schemas.microsoft.com/office/drawing/2014/chart" uri="{C3380CC4-5D6E-409C-BE32-E72D297353CC}">
              <c16:uniqueId val="{00000010-1065-4E67-ABD8-729E9C7103BB}"/>
            </c:ext>
          </c:extLst>
        </c:ser>
        <c:dLbls>
          <c:showLegendKey val="0"/>
          <c:showVal val="0"/>
          <c:showCatName val="0"/>
          <c:showSerName val="0"/>
          <c:showPercent val="0"/>
          <c:showBubbleSize val="0"/>
        </c:dLbls>
        <c:gapWidth val="219"/>
        <c:overlap val="-27"/>
        <c:axId val="513362415"/>
        <c:axId val="513352015"/>
      </c:barChart>
      <c:catAx>
        <c:axId val="5133624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accent1">
                    <a:lumMod val="50000"/>
                  </a:schemeClr>
                </a:solidFill>
                <a:latin typeface="Book Antiqua" panose="02040602050305030304" pitchFamily="18" charset="0"/>
                <a:ea typeface="+mn-ea"/>
                <a:cs typeface="+mn-cs"/>
              </a:defRPr>
            </a:pPr>
            <a:endParaRPr lang="es-DO"/>
          </a:p>
        </c:txPr>
        <c:crossAx val="513352015"/>
        <c:crosses val="autoZero"/>
        <c:auto val="1"/>
        <c:lblAlgn val="ctr"/>
        <c:lblOffset val="100"/>
        <c:noMultiLvlLbl val="0"/>
      </c:catAx>
      <c:valAx>
        <c:axId val="513352015"/>
        <c:scaling>
          <c:orientation val="minMax"/>
          <c:max val="1"/>
          <c:min val="0.1"/>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accent1">
                    <a:lumMod val="50000"/>
                  </a:schemeClr>
                </a:solidFill>
                <a:latin typeface="Book Antiqua" panose="02040602050305030304" pitchFamily="18" charset="0"/>
                <a:ea typeface="+mn-ea"/>
                <a:cs typeface="+mn-cs"/>
              </a:defRPr>
            </a:pPr>
            <a:endParaRPr lang="es-DO"/>
          </a:p>
        </c:txPr>
        <c:crossAx val="513362415"/>
        <c:crosses val="autoZero"/>
        <c:crossBetween val="between"/>
        <c:minorUnit val="1.0000000000000002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userShapes r:id="rId4"/>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1400" b="1" i="0" u="none" strike="noStrike" kern="1200" spc="0" baseline="0">
                <a:solidFill>
                  <a:schemeClr val="accent1">
                    <a:lumMod val="50000"/>
                  </a:schemeClr>
                </a:solidFill>
                <a:latin typeface="Book Antiqua" panose="02040602050305030304" pitchFamily="18" charset="0"/>
                <a:ea typeface="+mn-ea"/>
                <a:cs typeface="+mn-cs"/>
              </a:defRPr>
            </a:pPr>
            <a:r>
              <a:rPr lang="es-DO" b="1">
                <a:solidFill>
                  <a:schemeClr val="accent1">
                    <a:lumMod val="50000"/>
                  </a:schemeClr>
                </a:solidFill>
                <a:latin typeface="Book Antiqua" panose="02040602050305030304" pitchFamily="18" charset="0"/>
                <a:cs typeface="Arial" panose="020B0604020202020204" pitchFamily="34" charset="0"/>
              </a:rPr>
              <a:t>FOCO ESTRATÉGICO 2:  Mejora de los Procesos Técnicos Catastrales</a:t>
            </a:r>
          </a:p>
        </c:rich>
      </c:tx>
      <c:layout>
        <c:manualLayout>
          <c:xMode val="edge"/>
          <c:yMode val="edge"/>
          <c:x val="2.9584098084069747E-2"/>
          <c:y val="5.4756983387006734E-2"/>
        </c:manualLayout>
      </c:layout>
      <c:overlay val="0"/>
      <c:spPr>
        <a:noFill/>
        <a:ln>
          <a:noFill/>
        </a:ln>
        <a:effectLst/>
      </c:spPr>
      <c:txPr>
        <a:bodyPr rot="0" spcFirstLastPara="1" vertOverflow="ellipsis" vert="horz" wrap="square" anchor="ctr" anchorCtr="1"/>
        <a:lstStyle/>
        <a:p>
          <a:pPr algn="l">
            <a:defRPr sz="1400" b="1" i="0" u="none" strike="noStrike" kern="1200" spc="0" baseline="0">
              <a:solidFill>
                <a:schemeClr val="accent1">
                  <a:lumMod val="50000"/>
                </a:schemeClr>
              </a:solidFill>
              <a:latin typeface="Book Antiqua" panose="02040602050305030304" pitchFamily="18" charset="0"/>
              <a:ea typeface="+mn-ea"/>
              <a:cs typeface="+mn-cs"/>
            </a:defRPr>
          </a:pPr>
          <a:endParaRPr lang="es-DO"/>
        </a:p>
      </c:txPr>
    </c:title>
    <c:autoTitleDeleted val="0"/>
    <c:plotArea>
      <c:layout>
        <c:manualLayout>
          <c:layoutTarget val="inner"/>
          <c:xMode val="edge"/>
          <c:yMode val="edge"/>
          <c:x val="7.6954528497306066E-2"/>
          <c:y val="0.28157945127574491"/>
          <c:w val="0.89564744747425695"/>
          <c:h val="0.44545695830165938"/>
        </c:manualLayout>
      </c:layout>
      <c:barChart>
        <c:barDir val="col"/>
        <c:grouping val="clustered"/>
        <c:varyColors val="0"/>
        <c:ser>
          <c:idx val="0"/>
          <c:order val="0"/>
          <c:spPr>
            <a:solidFill>
              <a:srgbClr val="008000"/>
            </a:solidFill>
            <a:ln>
              <a:noFill/>
            </a:ln>
            <a:effectLst/>
            <a:scene3d>
              <a:camera prst="orthographicFront"/>
              <a:lightRig rig="threePt" dir="t"/>
            </a:scene3d>
            <a:sp3d>
              <a:bevelB w="63500"/>
            </a:sp3d>
          </c:spPr>
          <c:invertIfNegative val="0"/>
          <c:cat>
            <c:numRef>
              <c:f>'Monitoreo T1 2024'!$A$28:$A$29</c:f>
              <c:numCache>
                <c:formatCode>General</c:formatCode>
                <c:ptCount val="2"/>
                <c:pt idx="0">
                  <c:v>1</c:v>
                </c:pt>
                <c:pt idx="1">
                  <c:v>2</c:v>
                </c:pt>
              </c:numCache>
            </c:numRef>
          </c:cat>
          <c:val>
            <c:numRef>
              <c:f>'Monitoreo T1 2024'!$M$28:$M$29</c:f>
              <c:numCache>
                <c:formatCode>0%</c:formatCode>
                <c:ptCount val="2"/>
                <c:pt idx="0">
                  <c:v>0.9375</c:v>
                </c:pt>
                <c:pt idx="1">
                  <c:v>0.95384615384615379</c:v>
                </c:pt>
              </c:numCache>
            </c:numRef>
          </c:val>
          <c:extLst>
            <c:ext xmlns:c16="http://schemas.microsoft.com/office/drawing/2014/chart" uri="{C3380CC4-5D6E-409C-BE32-E72D297353CC}">
              <c16:uniqueId val="{00000002-C8A1-4AD0-A055-E610CF7EDE9B}"/>
            </c:ext>
          </c:extLst>
        </c:ser>
        <c:dLbls>
          <c:showLegendKey val="0"/>
          <c:showVal val="0"/>
          <c:showCatName val="0"/>
          <c:showSerName val="0"/>
          <c:showPercent val="0"/>
          <c:showBubbleSize val="0"/>
        </c:dLbls>
        <c:gapWidth val="100"/>
        <c:overlap val="-9"/>
        <c:axId val="242311088"/>
        <c:axId val="242312336"/>
      </c:barChart>
      <c:catAx>
        <c:axId val="242311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accent1">
                    <a:lumMod val="50000"/>
                  </a:schemeClr>
                </a:solidFill>
                <a:latin typeface="Book Antiqua" panose="02040602050305030304" pitchFamily="18" charset="0"/>
                <a:ea typeface="+mn-ea"/>
                <a:cs typeface="Arial" panose="020B0604020202020204" pitchFamily="34" charset="0"/>
              </a:defRPr>
            </a:pPr>
            <a:endParaRPr lang="es-DO"/>
          </a:p>
        </c:txPr>
        <c:crossAx val="242312336"/>
        <c:crosses val="autoZero"/>
        <c:auto val="1"/>
        <c:lblAlgn val="ctr"/>
        <c:lblOffset val="100"/>
        <c:noMultiLvlLbl val="0"/>
      </c:catAx>
      <c:valAx>
        <c:axId val="242312336"/>
        <c:scaling>
          <c:orientation val="minMax"/>
          <c:max val="1"/>
          <c:min val="0.1"/>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accent1">
                    <a:lumMod val="50000"/>
                  </a:schemeClr>
                </a:solidFill>
                <a:latin typeface="Book Antiqua" panose="02040602050305030304" pitchFamily="18" charset="0"/>
                <a:ea typeface="+mn-ea"/>
                <a:cs typeface="Arial" panose="020B0604020202020204" pitchFamily="34" charset="0"/>
              </a:defRPr>
            </a:pPr>
            <a:endParaRPr lang="es-DO"/>
          </a:p>
        </c:txPr>
        <c:crossAx val="242311088"/>
        <c:crosses val="autoZero"/>
        <c:crossBetween val="between"/>
        <c:minorUnit val="1.0000000000000002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9.xml"/><Relationship Id="rId4" Type="http://schemas.openxmlformats.org/officeDocument/2006/relationships/chart" Target="../charts/chart4.xml"/><Relationship Id="rId9" Type="http://schemas.openxmlformats.org/officeDocument/2006/relationships/chart" Target="../charts/chart8.xml"/></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3.emf"/></Relationships>
</file>

<file path=xl/drawings/_rels/drawing15.xml.rels><?xml version="1.0" encoding="UTF-8" standalone="yes"?>
<Relationships xmlns="http://schemas.openxmlformats.org/package/2006/relationships"><Relationship Id="rId1" Type="http://schemas.openxmlformats.org/officeDocument/2006/relationships/image" Target="../media/image3.emf"/></Relationships>
</file>

<file path=xl/drawings/_rels/drawing16.xml.rels><?xml version="1.0" encoding="UTF-8" standalone="yes"?>
<Relationships xmlns="http://schemas.openxmlformats.org/package/2006/relationships"><Relationship Id="rId1" Type="http://schemas.openxmlformats.org/officeDocument/2006/relationships/image" Target="../media/image3.emf"/></Relationships>
</file>

<file path=xl/drawings/_rels/drawing17.xml.rels><?xml version="1.0" encoding="UTF-8" standalone="yes"?>
<Relationships xmlns="http://schemas.openxmlformats.org/package/2006/relationships"><Relationship Id="rId1" Type="http://schemas.openxmlformats.org/officeDocument/2006/relationships/image" Target="../media/image3.emf"/></Relationships>
</file>

<file path=xl/drawings/_rels/drawing18.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635433</xdr:colOff>
      <xdr:row>44</xdr:row>
      <xdr:rowOff>190500</xdr:rowOff>
    </xdr:from>
    <xdr:to>
      <xdr:col>29</xdr:col>
      <xdr:colOff>200005</xdr:colOff>
      <xdr:row>49</xdr:row>
      <xdr:rowOff>830036</xdr:rowOff>
    </xdr:to>
    <xdr:graphicFrame macro="">
      <xdr:nvGraphicFramePr>
        <xdr:cNvPr id="4" name="Gráfico 3">
          <a:extLst>
            <a:ext uri="{FF2B5EF4-FFF2-40B4-BE49-F238E27FC236}">
              <a16:creationId xmlns:a16="http://schemas.microsoft.com/office/drawing/2014/main" id="{24709E5F-B4EE-6D24-76A0-06FF073953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139367</xdr:colOff>
      <xdr:row>54</xdr:row>
      <xdr:rowOff>50254</xdr:rowOff>
    </xdr:from>
    <xdr:to>
      <xdr:col>29</xdr:col>
      <xdr:colOff>680357</xdr:colOff>
      <xdr:row>61</xdr:row>
      <xdr:rowOff>1918607</xdr:rowOff>
    </xdr:to>
    <xdr:graphicFrame macro="">
      <xdr:nvGraphicFramePr>
        <xdr:cNvPr id="6" name="Gráfico 5">
          <a:extLst>
            <a:ext uri="{FF2B5EF4-FFF2-40B4-BE49-F238E27FC236}">
              <a16:creationId xmlns:a16="http://schemas.microsoft.com/office/drawing/2014/main" id="{37FED75B-A384-D532-90F4-A3A3126C726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320026</xdr:colOff>
      <xdr:row>64</xdr:row>
      <xdr:rowOff>179691</xdr:rowOff>
    </xdr:from>
    <xdr:to>
      <xdr:col>37</xdr:col>
      <xdr:colOff>291519</xdr:colOff>
      <xdr:row>74</xdr:row>
      <xdr:rowOff>1215624</xdr:rowOff>
    </xdr:to>
    <xdr:graphicFrame macro="">
      <xdr:nvGraphicFramePr>
        <xdr:cNvPr id="7" name="Gráfico 6">
          <a:extLst>
            <a:ext uri="{FF2B5EF4-FFF2-40B4-BE49-F238E27FC236}">
              <a16:creationId xmlns:a16="http://schemas.microsoft.com/office/drawing/2014/main" id="{6C28AEDE-9923-FB80-F934-28A87B54251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232711</xdr:colOff>
      <xdr:row>76</xdr:row>
      <xdr:rowOff>1873175</xdr:rowOff>
    </xdr:from>
    <xdr:to>
      <xdr:col>33</xdr:col>
      <xdr:colOff>530412</xdr:colOff>
      <xdr:row>115</xdr:row>
      <xdr:rowOff>320121</xdr:rowOff>
    </xdr:to>
    <xdr:graphicFrame macro="">
      <xdr:nvGraphicFramePr>
        <xdr:cNvPr id="8" name="Gráfico 7">
          <a:extLst>
            <a:ext uri="{FF2B5EF4-FFF2-40B4-BE49-F238E27FC236}">
              <a16:creationId xmlns:a16="http://schemas.microsoft.com/office/drawing/2014/main" id="{ECFD32F9-79B5-6039-5726-B3085656CA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758121</xdr:colOff>
      <xdr:row>116</xdr:row>
      <xdr:rowOff>696231</xdr:rowOff>
    </xdr:from>
    <xdr:to>
      <xdr:col>33</xdr:col>
      <xdr:colOff>109808</xdr:colOff>
      <xdr:row>117</xdr:row>
      <xdr:rowOff>0</xdr:rowOff>
    </xdr:to>
    <xdr:graphicFrame macro="">
      <xdr:nvGraphicFramePr>
        <xdr:cNvPr id="5" name="Gráfico 4">
          <a:extLst>
            <a:ext uri="{FF2B5EF4-FFF2-40B4-BE49-F238E27FC236}">
              <a16:creationId xmlns:a16="http://schemas.microsoft.com/office/drawing/2014/main" id="{62BCE60D-5D6B-4AE0-7A4D-9DC33F2018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21</xdr:col>
      <xdr:colOff>17555</xdr:colOff>
      <xdr:row>125</xdr:row>
      <xdr:rowOff>0</xdr:rowOff>
    </xdr:from>
    <xdr:to>
      <xdr:col>34</xdr:col>
      <xdr:colOff>222249</xdr:colOff>
      <xdr:row>126</xdr:row>
      <xdr:rowOff>1496786</xdr:rowOff>
    </xdr:to>
    <xdr:graphicFrame macro="">
      <xdr:nvGraphicFramePr>
        <xdr:cNvPr id="9" name="Gráfico 8">
          <a:extLst>
            <a:ext uri="{FF2B5EF4-FFF2-40B4-BE49-F238E27FC236}">
              <a16:creationId xmlns:a16="http://schemas.microsoft.com/office/drawing/2014/main" id="{BDA0F2C4-07C5-39C6-7493-CCF14BA8E17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21</xdr:col>
      <xdr:colOff>446297</xdr:colOff>
      <xdr:row>133</xdr:row>
      <xdr:rowOff>0</xdr:rowOff>
    </xdr:from>
    <xdr:to>
      <xdr:col>30</xdr:col>
      <xdr:colOff>52536</xdr:colOff>
      <xdr:row>133</xdr:row>
      <xdr:rowOff>1269468</xdr:rowOff>
    </xdr:to>
    <xdr:graphicFrame macro="">
      <xdr:nvGraphicFramePr>
        <xdr:cNvPr id="12" name="Gráfico 11">
          <a:extLst>
            <a:ext uri="{FF2B5EF4-FFF2-40B4-BE49-F238E27FC236}">
              <a16:creationId xmlns:a16="http://schemas.microsoft.com/office/drawing/2014/main" id="{5A350A85-F955-DC1C-8417-59EDD44E357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566677</xdr:colOff>
      <xdr:row>3</xdr:row>
      <xdr:rowOff>119703</xdr:rowOff>
    </xdr:from>
    <xdr:to>
      <xdr:col>10</xdr:col>
      <xdr:colOff>13531</xdr:colOff>
      <xdr:row>14</xdr:row>
      <xdr:rowOff>128115</xdr:rowOff>
    </xdr:to>
    <xdr:pic>
      <xdr:nvPicPr>
        <xdr:cNvPr id="13" name="Imagen 12">
          <a:extLst>
            <a:ext uri="{FF2B5EF4-FFF2-40B4-BE49-F238E27FC236}">
              <a16:creationId xmlns:a16="http://schemas.microsoft.com/office/drawing/2014/main" id="{99F42C53-A44F-A70F-E3CF-DF8954A574CD}"/>
            </a:ext>
          </a:extLst>
        </xdr:cNvPr>
        <xdr:cNvPicPr>
          <a:picLocks noChangeAspect="1"/>
        </xdr:cNvPicPr>
      </xdr:nvPicPr>
      <xdr:blipFill>
        <a:blip xmlns:r="http://schemas.openxmlformats.org/officeDocument/2006/relationships" r:embed="rId8"/>
        <a:stretch>
          <a:fillRect/>
        </a:stretch>
      </xdr:blipFill>
      <xdr:spPr>
        <a:xfrm>
          <a:off x="6853177" y="691203"/>
          <a:ext cx="4860229" cy="2103912"/>
        </a:xfrm>
        <a:prstGeom prst="rect">
          <a:avLst/>
        </a:prstGeom>
      </xdr:spPr>
    </xdr:pic>
    <xdr:clientData/>
  </xdr:twoCellAnchor>
  <xdr:twoCellAnchor>
    <xdr:from>
      <xdr:col>21</xdr:col>
      <xdr:colOff>326572</xdr:colOff>
      <xdr:row>132</xdr:row>
      <xdr:rowOff>0</xdr:rowOff>
    </xdr:from>
    <xdr:to>
      <xdr:col>36</xdr:col>
      <xdr:colOff>41776</xdr:colOff>
      <xdr:row>133</xdr:row>
      <xdr:rowOff>0</xdr:rowOff>
    </xdr:to>
    <xdr:graphicFrame macro="">
      <xdr:nvGraphicFramePr>
        <xdr:cNvPr id="2" name="Gráfico 1">
          <a:extLst>
            <a:ext uri="{FF2B5EF4-FFF2-40B4-BE49-F238E27FC236}">
              <a16:creationId xmlns:a16="http://schemas.microsoft.com/office/drawing/2014/main" id="{6BF201EE-88DE-484D-8DB0-710E4FCDF0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21</xdr:col>
      <xdr:colOff>23811</xdr:colOff>
      <xdr:row>19</xdr:row>
      <xdr:rowOff>297657</xdr:rowOff>
    </xdr:from>
    <xdr:to>
      <xdr:col>30</xdr:col>
      <xdr:colOff>81642</xdr:colOff>
      <xdr:row>27</xdr:row>
      <xdr:rowOff>1986644</xdr:rowOff>
    </xdr:to>
    <xdr:graphicFrame macro="">
      <xdr:nvGraphicFramePr>
        <xdr:cNvPr id="14" name="Gráfico 13">
          <a:extLst>
            <a:ext uri="{FF2B5EF4-FFF2-40B4-BE49-F238E27FC236}">
              <a16:creationId xmlns:a16="http://schemas.microsoft.com/office/drawing/2014/main" id="{0AA077E5-9EB3-4ED2-BA11-A0B0AC5445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247650</xdr:colOff>
      <xdr:row>0</xdr:row>
      <xdr:rowOff>180975</xdr:rowOff>
    </xdr:from>
    <xdr:to>
      <xdr:col>4</xdr:col>
      <xdr:colOff>911461</xdr:colOff>
      <xdr:row>9</xdr:row>
      <xdr:rowOff>38100</xdr:rowOff>
    </xdr:to>
    <xdr:pic>
      <xdr:nvPicPr>
        <xdr:cNvPr id="2" name="2 Imagen">
          <a:extLst>
            <a:ext uri="{FF2B5EF4-FFF2-40B4-BE49-F238E27FC236}">
              <a16:creationId xmlns:a16="http://schemas.microsoft.com/office/drawing/2014/main" id="{D83FB7C4-9AEA-4004-B7D4-415DD77046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43325" y="180975"/>
          <a:ext cx="3626086"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1900840</xdr:colOff>
      <xdr:row>1</xdr:row>
      <xdr:rowOff>123825</xdr:rowOff>
    </xdr:from>
    <xdr:to>
      <xdr:col>5</xdr:col>
      <xdr:colOff>277667</xdr:colOff>
      <xdr:row>10</xdr:row>
      <xdr:rowOff>57150</xdr:rowOff>
    </xdr:to>
    <xdr:pic>
      <xdr:nvPicPr>
        <xdr:cNvPr id="2" name="2 Imagen">
          <a:extLst>
            <a:ext uri="{FF2B5EF4-FFF2-40B4-BE49-F238E27FC236}">
              <a16:creationId xmlns:a16="http://schemas.microsoft.com/office/drawing/2014/main" id="{5ACC9B6B-067F-4A26-B1D3-D4F854C1B9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39240" y="314325"/>
          <a:ext cx="3634626"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381000</xdr:colOff>
      <xdr:row>1</xdr:row>
      <xdr:rowOff>28575</xdr:rowOff>
    </xdr:from>
    <xdr:to>
      <xdr:col>4</xdr:col>
      <xdr:colOff>1101961</xdr:colOff>
      <xdr:row>10</xdr:row>
      <xdr:rowOff>66676</xdr:rowOff>
    </xdr:to>
    <xdr:pic>
      <xdr:nvPicPr>
        <xdr:cNvPr id="2" name="2 Imagen">
          <a:extLst>
            <a:ext uri="{FF2B5EF4-FFF2-40B4-BE49-F238E27FC236}">
              <a16:creationId xmlns:a16="http://schemas.microsoft.com/office/drawing/2014/main" id="{BDD066AB-BD20-47F2-874A-2B3C3397AF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10025" y="219075"/>
          <a:ext cx="3626086" cy="1752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1416843</xdr:colOff>
      <xdr:row>0</xdr:row>
      <xdr:rowOff>183356</xdr:rowOff>
    </xdr:from>
    <xdr:to>
      <xdr:col>5</xdr:col>
      <xdr:colOff>791604</xdr:colOff>
      <xdr:row>9</xdr:row>
      <xdr:rowOff>40481</xdr:rowOff>
    </xdr:to>
    <xdr:pic>
      <xdr:nvPicPr>
        <xdr:cNvPr id="2" name="2 Imagen">
          <a:extLst>
            <a:ext uri="{FF2B5EF4-FFF2-40B4-BE49-F238E27FC236}">
              <a16:creationId xmlns:a16="http://schemas.microsoft.com/office/drawing/2014/main" id="{8818622E-7CB4-4175-8CE2-2BAC18238C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49" y="183356"/>
          <a:ext cx="3613386"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1783558</xdr:colOff>
      <xdr:row>0</xdr:row>
      <xdr:rowOff>0</xdr:rowOff>
    </xdr:from>
    <xdr:to>
      <xdr:col>5</xdr:col>
      <xdr:colOff>2268583</xdr:colOff>
      <xdr:row>7</xdr:row>
      <xdr:rowOff>174077</xdr:rowOff>
    </xdr:to>
    <xdr:pic>
      <xdr:nvPicPr>
        <xdr:cNvPr id="2" name="2 Imagen">
          <a:extLst>
            <a:ext uri="{FF2B5EF4-FFF2-40B4-BE49-F238E27FC236}">
              <a16:creationId xmlns:a16="http://schemas.microsoft.com/office/drawing/2014/main" id="{456EBA51-A547-4C15-9F87-FAB3E55D7E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5383" y="0"/>
          <a:ext cx="2952000" cy="1440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1633539</xdr:colOff>
      <xdr:row>0</xdr:row>
      <xdr:rowOff>125412</xdr:rowOff>
    </xdr:from>
    <xdr:to>
      <xdr:col>5</xdr:col>
      <xdr:colOff>488927</xdr:colOff>
      <xdr:row>9</xdr:row>
      <xdr:rowOff>21431</xdr:rowOff>
    </xdr:to>
    <xdr:pic>
      <xdr:nvPicPr>
        <xdr:cNvPr id="3" name="2 Imagen">
          <a:extLst>
            <a:ext uri="{FF2B5EF4-FFF2-40B4-BE49-F238E27FC236}">
              <a16:creationId xmlns:a16="http://schemas.microsoft.com/office/drawing/2014/main" id="{211AC590-BBE7-47D2-B76A-D271B9F6C7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0564" y="125412"/>
          <a:ext cx="3703613" cy="1524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1609725</xdr:colOff>
      <xdr:row>1</xdr:row>
      <xdr:rowOff>171450</xdr:rowOff>
    </xdr:from>
    <xdr:to>
      <xdr:col>5</xdr:col>
      <xdr:colOff>25636</xdr:colOff>
      <xdr:row>9</xdr:row>
      <xdr:rowOff>28575</xdr:rowOff>
    </xdr:to>
    <xdr:pic>
      <xdr:nvPicPr>
        <xdr:cNvPr id="2" name="2 Imagen">
          <a:extLst>
            <a:ext uri="{FF2B5EF4-FFF2-40B4-BE49-F238E27FC236}">
              <a16:creationId xmlns:a16="http://schemas.microsoft.com/office/drawing/2014/main" id="{0F5D766D-9F5F-491E-939F-4A1425374C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00475" y="361950"/>
          <a:ext cx="3626086"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1285875</xdr:colOff>
      <xdr:row>1</xdr:row>
      <xdr:rowOff>19050</xdr:rowOff>
    </xdr:from>
    <xdr:to>
      <xdr:col>4</xdr:col>
      <xdr:colOff>578086</xdr:colOff>
      <xdr:row>9</xdr:row>
      <xdr:rowOff>171450</xdr:rowOff>
    </xdr:to>
    <xdr:pic>
      <xdr:nvPicPr>
        <xdr:cNvPr id="2" name="2 Imagen">
          <a:extLst>
            <a:ext uri="{FF2B5EF4-FFF2-40B4-BE49-F238E27FC236}">
              <a16:creationId xmlns:a16="http://schemas.microsoft.com/office/drawing/2014/main" id="{4BD4A7D4-81FE-42B7-B5FD-92623BCE82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3775" y="209550"/>
          <a:ext cx="3626086"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xdr:col>
      <xdr:colOff>1219200</xdr:colOff>
      <xdr:row>0</xdr:row>
      <xdr:rowOff>180975</xdr:rowOff>
    </xdr:from>
    <xdr:to>
      <xdr:col>4</xdr:col>
      <xdr:colOff>718372</xdr:colOff>
      <xdr:row>9</xdr:row>
      <xdr:rowOff>148211</xdr:rowOff>
    </xdr:to>
    <xdr:pic>
      <xdr:nvPicPr>
        <xdr:cNvPr id="2" name="2 Imagen">
          <a:extLst>
            <a:ext uri="{FF2B5EF4-FFF2-40B4-BE49-F238E27FC236}">
              <a16:creationId xmlns:a16="http://schemas.microsoft.com/office/drawing/2014/main" id="{0DFE06B1-3FA1-4B43-98A4-B3D170D546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180975"/>
          <a:ext cx="3404422" cy="16817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0.80387</cdr:x>
      <cdr:y>0.02426</cdr:y>
    </cdr:from>
    <cdr:to>
      <cdr:x>1</cdr:x>
      <cdr:y>0.18848</cdr:y>
    </cdr:to>
    <cdr:pic>
      <cdr:nvPicPr>
        <cdr:cNvPr id="3" name="chart">
          <a:extLst xmlns:a="http://schemas.openxmlformats.org/drawingml/2006/main">
            <a:ext uri="{FF2B5EF4-FFF2-40B4-BE49-F238E27FC236}">
              <a16:creationId xmlns:a16="http://schemas.microsoft.com/office/drawing/2014/main" id="{A7ADB89B-1441-4D67-B3D3-F6CE3B4570F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162910" y="110339"/>
          <a:ext cx="1259662" cy="746911"/>
        </a:xfrm>
        <a:prstGeom xmlns:a="http://schemas.openxmlformats.org/drawingml/2006/main" prst="rect">
          <a:avLst/>
        </a:prstGeom>
      </cdr:spPr>
    </cdr:pic>
  </cdr:relSizeAnchor>
</c:userShapes>
</file>

<file path=xl/drawings/drawing3.xml><?xml version="1.0" encoding="utf-8"?>
<c:userShapes xmlns:c="http://schemas.openxmlformats.org/drawingml/2006/chart">
  <cdr:relSizeAnchor xmlns:cdr="http://schemas.openxmlformats.org/drawingml/2006/chartDrawing">
    <cdr:from>
      <cdr:x>0.7517</cdr:x>
      <cdr:y>0.00733</cdr:y>
    </cdr:from>
    <cdr:to>
      <cdr:x>1</cdr:x>
      <cdr:y>0.17328</cdr:y>
    </cdr:to>
    <cdr:pic>
      <cdr:nvPicPr>
        <cdr:cNvPr id="3" name="chart">
          <a:extLst xmlns:a="http://schemas.openxmlformats.org/drawingml/2006/main">
            <a:ext uri="{FF2B5EF4-FFF2-40B4-BE49-F238E27FC236}">
              <a16:creationId xmlns:a16="http://schemas.microsoft.com/office/drawing/2014/main" id="{A7ADB89B-1441-4D67-B3D3-F6CE3B4570F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4989025" y="33841"/>
          <a:ext cx="1647965" cy="766191"/>
        </a:xfrm>
        <a:prstGeom xmlns:a="http://schemas.openxmlformats.org/drawingml/2006/main" prst="rect">
          <a:avLst/>
        </a:prstGeom>
      </cdr:spPr>
    </cdr:pic>
  </cdr:relSizeAnchor>
</c:userShapes>
</file>

<file path=xl/drawings/drawing4.xml><?xml version="1.0" encoding="utf-8"?>
<c:userShapes xmlns:c="http://schemas.openxmlformats.org/drawingml/2006/chart">
  <cdr:relSizeAnchor xmlns:cdr="http://schemas.openxmlformats.org/drawingml/2006/chartDrawing">
    <cdr:from>
      <cdr:x>0.81539</cdr:x>
      <cdr:y>0.03395</cdr:y>
    </cdr:from>
    <cdr:to>
      <cdr:x>0.96472</cdr:x>
      <cdr:y>0.15356</cdr:y>
    </cdr:to>
    <cdr:pic>
      <cdr:nvPicPr>
        <cdr:cNvPr id="3" name="chart">
          <a:extLst xmlns:a="http://schemas.openxmlformats.org/drawingml/2006/main">
            <a:ext uri="{FF2B5EF4-FFF2-40B4-BE49-F238E27FC236}">
              <a16:creationId xmlns:a16="http://schemas.microsoft.com/office/drawing/2014/main" id="{A7ADB89B-1441-4D67-B3D3-F6CE3B4570F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0500691" y="271670"/>
          <a:ext cx="1923118" cy="957012"/>
        </a:xfrm>
        <a:prstGeom xmlns:a="http://schemas.openxmlformats.org/drawingml/2006/main" prst="rect">
          <a:avLst/>
        </a:prstGeom>
      </cdr:spPr>
    </cdr:pic>
  </cdr:relSizeAnchor>
</c:userShapes>
</file>

<file path=xl/drawings/drawing5.xml><?xml version="1.0" encoding="utf-8"?>
<c:userShapes xmlns:c="http://schemas.openxmlformats.org/drawingml/2006/chart">
  <cdr:relSizeAnchor xmlns:cdr="http://schemas.openxmlformats.org/drawingml/2006/chartDrawing">
    <cdr:from>
      <cdr:x>0.76958</cdr:x>
      <cdr:y>0.03379</cdr:y>
    </cdr:from>
    <cdr:to>
      <cdr:x>0.98631</cdr:x>
      <cdr:y>0.14186</cdr:y>
    </cdr:to>
    <cdr:pic>
      <cdr:nvPicPr>
        <cdr:cNvPr id="3" name="chart">
          <a:extLst xmlns:a="http://schemas.openxmlformats.org/drawingml/2006/main">
            <a:ext uri="{FF2B5EF4-FFF2-40B4-BE49-F238E27FC236}">
              <a16:creationId xmlns:a16="http://schemas.microsoft.com/office/drawing/2014/main" id="{A7ADB89B-1441-4D67-B3D3-F6CE3B4570F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6828735" y="299278"/>
          <a:ext cx="1923118" cy="957012"/>
        </a:xfrm>
        <a:prstGeom xmlns:a="http://schemas.openxmlformats.org/drawingml/2006/main" prst="rect">
          <a:avLst/>
        </a:prstGeom>
      </cdr:spPr>
    </cdr:pic>
  </cdr:relSizeAnchor>
</c:userShapes>
</file>

<file path=xl/drawings/drawing6.xml><?xml version="1.0" encoding="utf-8"?>
<c:userShapes xmlns:c="http://schemas.openxmlformats.org/drawingml/2006/chart">
  <cdr:relSizeAnchor xmlns:cdr="http://schemas.openxmlformats.org/drawingml/2006/chartDrawing">
    <cdr:from>
      <cdr:x>0.76871</cdr:x>
      <cdr:y>0.03005</cdr:y>
    </cdr:from>
    <cdr:to>
      <cdr:x>0.97719</cdr:x>
      <cdr:y>0.1359</cdr:y>
    </cdr:to>
    <cdr:pic>
      <cdr:nvPicPr>
        <cdr:cNvPr id="3" name="chart">
          <a:extLst xmlns:a="http://schemas.openxmlformats.org/drawingml/2006/main">
            <a:ext uri="{FF2B5EF4-FFF2-40B4-BE49-F238E27FC236}">
              <a16:creationId xmlns:a16="http://schemas.microsoft.com/office/drawing/2014/main" id="{A7ADB89B-1441-4D67-B3D3-F6CE3B4570F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7091018" y="271670"/>
          <a:ext cx="1923118" cy="957012"/>
        </a:xfrm>
        <a:prstGeom xmlns:a="http://schemas.openxmlformats.org/drawingml/2006/main" prst="rect">
          <a:avLst/>
        </a:prstGeom>
      </cdr:spPr>
    </cdr:pic>
  </cdr:relSizeAnchor>
</c:userShapes>
</file>

<file path=xl/drawings/drawing7.xml><?xml version="1.0" encoding="utf-8"?>
<c:userShapes xmlns:c="http://schemas.openxmlformats.org/drawingml/2006/chart">
  <cdr:relSizeAnchor xmlns:cdr="http://schemas.openxmlformats.org/drawingml/2006/chartDrawing">
    <cdr:from>
      <cdr:x>0.73972</cdr:x>
      <cdr:y>0.02921</cdr:y>
    </cdr:from>
    <cdr:to>
      <cdr:x>0.93067</cdr:x>
      <cdr:y>0.11472</cdr:y>
    </cdr:to>
    <cdr:pic>
      <cdr:nvPicPr>
        <cdr:cNvPr id="3" name="chart">
          <a:extLst xmlns:a="http://schemas.openxmlformats.org/drawingml/2006/main">
            <a:ext uri="{FF2B5EF4-FFF2-40B4-BE49-F238E27FC236}">
              <a16:creationId xmlns:a16="http://schemas.microsoft.com/office/drawing/2014/main" id="{A7ADB89B-1441-4D67-B3D3-F6CE3B4570F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7449931" y="326887"/>
          <a:ext cx="1923118" cy="957012"/>
        </a:xfrm>
        <a:prstGeom xmlns:a="http://schemas.openxmlformats.org/drawingml/2006/main" prst="rect">
          <a:avLst/>
        </a:prstGeom>
      </cdr:spPr>
    </cdr:pic>
  </cdr:relSizeAnchor>
</c:userShapes>
</file>

<file path=xl/drawings/drawing8.xml><?xml version="1.0" encoding="utf-8"?>
<c:userShapes xmlns:c="http://schemas.openxmlformats.org/drawingml/2006/chart">
  <cdr:relSizeAnchor xmlns:cdr="http://schemas.openxmlformats.org/drawingml/2006/chartDrawing">
    <cdr:from>
      <cdr:x>0.80274</cdr:x>
      <cdr:y>0.03915</cdr:y>
    </cdr:from>
    <cdr:to>
      <cdr:x>0.97595</cdr:x>
      <cdr:y>0.17039</cdr:y>
    </cdr:to>
    <cdr:pic>
      <cdr:nvPicPr>
        <cdr:cNvPr id="3" name="chart">
          <a:extLst xmlns:a="http://schemas.openxmlformats.org/drawingml/2006/main">
            <a:ext uri="{FF2B5EF4-FFF2-40B4-BE49-F238E27FC236}">
              <a16:creationId xmlns:a16="http://schemas.microsoft.com/office/drawing/2014/main" id="{A7ADB89B-1441-4D67-B3D3-F6CE3B4570F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8913191" y="285474"/>
          <a:ext cx="1923118" cy="957012"/>
        </a:xfrm>
        <a:prstGeom xmlns:a="http://schemas.openxmlformats.org/drawingml/2006/main" prst="rect">
          <a:avLst/>
        </a:prstGeom>
      </cdr:spPr>
    </cdr:pic>
  </cdr:relSizeAnchor>
</c:userShapes>
</file>

<file path=xl/drawings/drawing9.xml><?xml version="1.0" encoding="utf-8"?>
<c:userShapes xmlns:c="http://schemas.openxmlformats.org/drawingml/2006/chart">
  <cdr:relSizeAnchor xmlns:cdr="http://schemas.openxmlformats.org/drawingml/2006/chartDrawing">
    <cdr:from>
      <cdr:x>0.78904</cdr:x>
      <cdr:y>0.02426</cdr:y>
    </cdr:from>
    <cdr:to>
      <cdr:x>0.98517</cdr:x>
      <cdr:y>0.18848</cdr:y>
    </cdr:to>
    <cdr:pic>
      <cdr:nvPicPr>
        <cdr:cNvPr id="3" name="chart">
          <a:extLst xmlns:a="http://schemas.openxmlformats.org/drawingml/2006/main">
            <a:ext uri="{FF2B5EF4-FFF2-40B4-BE49-F238E27FC236}">
              <a16:creationId xmlns:a16="http://schemas.microsoft.com/office/drawing/2014/main" id="{A7ADB89B-1441-4D67-B3D3-F6CE3B4570F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067663" y="135056"/>
          <a:ext cx="1259659" cy="914216"/>
        </a:xfrm>
        <a:prstGeom xmlns:a="http://schemas.openxmlformats.org/drawingml/2006/main" prst="rect">
          <a:avLst/>
        </a:prstGeom>
      </cdr:spPr>
    </cdr:pic>
  </cdr:relSizeAnchor>
</c:userShapes>
</file>

<file path=xl/persons/person.xml><?xml version="1.0" encoding="utf-8"?>
<personList xmlns="http://schemas.microsoft.com/office/spreadsheetml/2018/threadedcomments" xmlns:x="http://schemas.openxmlformats.org/spreadsheetml/2006/main">
  <person displayName="Anny Reyes" id="{3960C853-D1CF-40F2-89E1-0D11857BACDF}" userId="S::areyes@catastro.gob.do::d0fbd5b5-6280-465a-ad83-9976cdd64819" providerId="AD"/>
</personList>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readedComments/threadedComment1.xml><?xml version="1.0" encoding="utf-8"?>
<ThreadedComments xmlns="http://schemas.microsoft.com/office/spreadsheetml/2018/threadedcomments" xmlns:x="http://schemas.openxmlformats.org/spreadsheetml/2006/main">
  <threadedComment ref="A29" dT="2022-10-17T16:04:18.07" personId="{3960C853-D1CF-40F2-89E1-0D11857BACDF}" id="{CF847E64-60C8-4EEE-A8DE-D285404FBE77}">
    <text xml:space="preserve">Tenemos que validar si el programa continua para el 2023, si la institución  lo asume tiene que ser un producto nuevo. </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0A475-1D50-42FA-A7C8-B61D9797990B}">
  <dimension ref="A8:AL160"/>
  <sheetViews>
    <sheetView tabSelected="1" view="pageBreakPreview" topLeftCell="A134" zoomScale="60" zoomScaleNormal="62" workbookViewId="0">
      <selection activeCell="I147" sqref="I147"/>
    </sheetView>
  </sheetViews>
  <sheetFormatPr baseColWidth="10" defaultColWidth="11.42578125" defaultRowHeight="15" x14ac:dyDescent="0.25"/>
  <cols>
    <col min="1" max="1" width="4" style="191" customWidth="1"/>
    <col min="2" max="2" width="36.140625" style="191" customWidth="1"/>
    <col min="3" max="3" width="21" style="191" customWidth="1"/>
    <col min="4" max="4" width="23" style="191" customWidth="1"/>
    <col min="5" max="5" width="11.5703125" style="191" customWidth="1"/>
    <col min="6" max="6" width="22.140625" style="191" customWidth="1"/>
    <col min="7" max="7" width="17.140625" style="191" customWidth="1"/>
    <col min="8" max="8" width="12.5703125" style="191" customWidth="1"/>
    <col min="9" max="9" width="13.7109375" style="191" customWidth="1"/>
    <col min="10" max="10" width="15.42578125" style="191" customWidth="1"/>
    <col min="11" max="11" width="17" style="191" customWidth="1"/>
    <col min="12" max="12" width="16" style="191" customWidth="1"/>
    <col min="13" max="13" width="8.85546875" style="191" customWidth="1"/>
    <col min="14" max="14" width="15.28515625" style="191" customWidth="1"/>
    <col min="15" max="15" width="19.28515625" style="191" hidden="1" customWidth="1"/>
    <col min="16" max="16" width="37.5703125" style="445" customWidth="1"/>
    <col min="17" max="17" width="5" hidden="1" customWidth="1"/>
    <col min="18" max="18" width="2.42578125" style="191" customWidth="1"/>
    <col min="19" max="20" width="11" style="191" customWidth="1"/>
    <col min="21" max="21" width="11.42578125" style="191"/>
    <col min="22" max="22" width="11.42578125" style="191" customWidth="1"/>
    <col min="23" max="31" width="11.42578125" style="191"/>
    <col min="32" max="32" width="11.42578125" style="191" customWidth="1"/>
    <col min="33" max="34" width="11.42578125" style="191"/>
    <col min="35" max="35" width="11.42578125" style="191" customWidth="1"/>
    <col min="36" max="16384" width="11.42578125" style="191"/>
  </cols>
  <sheetData>
    <row r="8" spans="2:22" x14ac:dyDescent="0.25">
      <c r="T8" s="192"/>
      <c r="U8" s="192"/>
      <c r="V8" s="192"/>
    </row>
    <row r="13" spans="2:22" x14ac:dyDescent="0.25">
      <c r="B13" s="521"/>
      <c r="C13" s="521"/>
      <c r="D13" s="521"/>
      <c r="E13" s="521"/>
      <c r="F13" s="521"/>
      <c r="G13" s="521"/>
      <c r="H13" s="521"/>
      <c r="I13" s="521"/>
      <c r="J13" s="521"/>
      <c r="K13" s="521"/>
      <c r="L13" s="521"/>
      <c r="M13" s="521"/>
      <c r="N13" s="521"/>
      <c r="O13" s="521"/>
      <c r="P13" s="521"/>
    </row>
    <row r="14" spans="2:22" x14ac:dyDescent="0.25">
      <c r="B14" s="521"/>
      <c r="C14" s="521"/>
      <c r="D14" s="521"/>
      <c r="E14" s="521"/>
      <c r="F14" s="521"/>
      <c r="G14" s="521"/>
      <c r="H14" s="521"/>
      <c r="I14" s="521"/>
      <c r="J14" s="521"/>
      <c r="K14" s="521"/>
      <c r="L14" s="521"/>
      <c r="M14" s="521"/>
      <c r="N14" s="521"/>
      <c r="O14" s="521"/>
      <c r="P14" s="521"/>
    </row>
    <row r="18" spans="1:30" ht="39" customHeight="1" x14ac:dyDescent="0.25">
      <c r="B18" s="1339" t="s">
        <v>157</v>
      </c>
      <c r="C18" s="1340"/>
      <c r="D18" s="1340"/>
      <c r="E18" s="1340"/>
      <c r="F18" s="1340"/>
      <c r="G18" s="1340"/>
      <c r="H18" s="1340"/>
      <c r="I18" s="1340"/>
      <c r="J18" s="1340"/>
      <c r="K18" s="1340"/>
      <c r="L18" s="1340"/>
      <c r="M18" s="1340"/>
      <c r="N18" s="1340"/>
      <c r="O18" s="1340"/>
      <c r="P18" s="1341"/>
      <c r="W18" s="65"/>
      <c r="X18" s="65"/>
      <c r="Y18" s="65"/>
      <c r="Z18" s="215"/>
      <c r="AA18" s="215"/>
      <c r="AB18" s="216"/>
      <c r="AC18" s="217"/>
      <c r="AD18" s="218"/>
    </row>
    <row r="19" spans="1:30" ht="42" customHeight="1" x14ac:dyDescent="0.25">
      <c r="B19" s="1342" t="s">
        <v>373</v>
      </c>
      <c r="C19" s="1343"/>
      <c r="D19" s="1343"/>
      <c r="E19" s="1343"/>
      <c r="F19" s="1343"/>
      <c r="G19" s="1343"/>
      <c r="H19" s="1343"/>
      <c r="I19" s="1343"/>
      <c r="J19" s="1343"/>
      <c r="K19" s="1343"/>
      <c r="L19" s="1343"/>
      <c r="M19" s="1343"/>
      <c r="N19" s="1343"/>
      <c r="O19" s="1343"/>
      <c r="P19" s="1344"/>
      <c r="W19" s="65"/>
      <c r="X19" s="65"/>
      <c r="Y19" s="65"/>
      <c r="Z19" s="215"/>
      <c r="AA19" s="215"/>
      <c r="AB19" s="216"/>
      <c r="AC19" s="217"/>
      <c r="AD19" s="218"/>
    </row>
    <row r="20" spans="1:30" ht="27" customHeight="1" x14ac:dyDescent="0.25">
      <c r="B20" s="522" t="s">
        <v>73</v>
      </c>
      <c r="C20" s="523"/>
      <c r="D20" s="523"/>
      <c r="E20" s="523"/>
      <c r="F20" s="523"/>
      <c r="G20" s="523"/>
      <c r="H20" s="523"/>
      <c r="I20" s="523"/>
      <c r="J20" s="523"/>
      <c r="K20" s="523"/>
      <c r="L20" s="523"/>
      <c r="M20" s="523"/>
      <c r="N20" s="523"/>
      <c r="O20" s="523"/>
      <c r="P20" s="524"/>
      <c r="W20" s="65"/>
      <c r="X20" s="65"/>
      <c r="Y20" s="65"/>
      <c r="Z20" s="215"/>
      <c r="AA20" s="215"/>
      <c r="AB20" s="216"/>
      <c r="AC20" s="217"/>
      <c r="AD20" s="218"/>
    </row>
    <row r="21" spans="1:30" ht="30" customHeight="1" x14ac:dyDescent="0.25">
      <c r="B21" s="525" t="s">
        <v>158</v>
      </c>
      <c r="C21" s="526"/>
      <c r="D21" s="526"/>
      <c r="E21" s="526"/>
      <c r="F21" s="526"/>
      <c r="G21" s="526"/>
      <c r="H21" s="526"/>
      <c r="I21" s="526"/>
      <c r="J21" s="526"/>
      <c r="K21" s="526"/>
      <c r="L21" s="526"/>
      <c r="M21" s="526"/>
      <c r="N21" s="526"/>
      <c r="O21" s="526"/>
      <c r="P21" s="527"/>
      <c r="W21" s="65"/>
      <c r="X21" s="65"/>
      <c r="Y21" s="65"/>
      <c r="Z21" s="215"/>
      <c r="AA21" s="215"/>
      <c r="AB21" s="216"/>
      <c r="AC21" s="217"/>
      <c r="AD21" s="218"/>
    </row>
    <row r="22" spans="1:30" ht="22.5" customHeight="1" x14ac:dyDescent="0.25">
      <c r="B22" s="525" t="s">
        <v>159</v>
      </c>
      <c r="C22" s="526"/>
      <c r="D22" s="526"/>
      <c r="E22" s="526"/>
      <c r="F22" s="526"/>
      <c r="G22" s="526"/>
      <c r="H22" s="526"/>
      <c r="I22" s="526"/>
      <c r="J22" s="526"/>
      <c r="K22" s="526"/>
      <c r="L22" s="526"/>
      <c r="M22" s="526"/>
      <c r="N22" s="526"/>
      <c r="O22" s="526"/>
      <c r="P22" s="527"/>
      <c r="W22" s="65"/>
      <c r="X22" s="65"/>
      <c r="Y22" s="65"/>
      <c r="Z22" s="215"/>
      <c r="AA22" s="215"/>
      <c r="AB22" s="216"/>
      <c r="AC22" s="217"/>
      <c r="AD22" s="218"/>
    </row>
    <row r="23" spans="1:30" ht="18.75" customHeight="1" x14ac:dyDescent="0.25">
      <c r="B23" s="525" t="s">
        <v>160</v>
      </c>
      <c r="C23" s="526"/>
      <c r="D23" s="526"/>
      <c r="E23" s="526"/>
      <c r="F23" s="526"/>
      <c r="G23" s="526"/>
      <c r="H23" s="526"/>
      <c r="I23" s="526"/>
      <c r="J23" s="526"/>
      <c r="K23" s="526"/>
      <c r="L23" s="526"/>
      <c r="M23" s="526"/>
      <c r="N23" s="526"/>
      <c r="O23" s="526"/>
      <c r="P23" s="527"/>
      <c r="W23" s="65"/>
      <c r="X23" s="65"/>
      <c r="Y23" s="65"/>
      <c r="Z23" s="215"/>
      <c r="AA23" s="215"/>
      <c r="AB23" s="216"/>
      <c r="AC23" s="217"/>
      <c r="AD23" s="218"/>
    </row>
    <row r="24" spans="1:30" ht="27" customHeight="1" x14ac:dyDescent="0.25">
      <c r="B24" s="525" t="s">
        <v>161</v>
      </c>
      <c r="C24" s="526"/>
      <c r="D24" s="526"/>
      <c r="E24" s="526"/>
      <c r="F24" s="526"/>
      <c r="G24" s="526"/>
      <c r="H24" s="526"/>
      <c r="I24" s="526"/>
      <c r="J24" s="526"/>
      <c r="K24" s="526"/>
      <c r="L24" s="526"/>
      <c r="M24" s="526"/>
      <c r="N24" s="526"/>
      <c r="O24" s="526"/>
      <c r="P24" s="527"/>
      <c r="W24" s="65"/>
      <c r="X24" s="65"/>
      <c r="Y24" s="65"/>
      <c r="Z24" s="215"/>
      <c r="AA24" s="215"/>
      <c r="AB24" s="216"/>
      <c r="AC24" s="217"/>
      <c r="AD24" s="218"/>
    </row>
    <row r="25" spans="1:30" ht="35.25" customHeight="1" x14ac:dyDescent="0.25">
      <c r="B25" s="500" t="s">
        <v>466</v>
      </c>
      <c r="C25" s="501"/>
      <c r="D25" s="501"/>
      <c r="E25" s="501"/>
      <c r="F25" s="501"/>
      <c r="G25" s="501"/>
      <c r="H25" s="501"/>
      <c r="I25" s="501"/>
      <c r="J25" s="501"/>
      <c r="K25" s="501"/>
      <c r="L25" s="501"/>
      <c r="M25" s="501"/>
      <c r="N25" s="501"/>
      <c r="O25" s="501"/>
      <c r="P25" s="502"/>
      <c r="Q25" s="271"/>
      <c r="R25" s="211"/>
      <c r="S25" s="211"/>
      <c r="T25" s="212"/>
      <c r="U25" s="213"/>
      <c r="V25" s="214"/>
      <c r="W25" s="65"/>
      <c r="X25" s="65"/>
      <c r="Y25" s="65"/>
      <c r="Z25" s="215"/>
      <c r="AA25" s="215"/>
      <c r="AB25" s="216"/>
      <c r="AC25" s="217"/>
      <c r="AD25" s="218"/>
    </row>
    <row r="26" spans="1:30" ht="35.25" customHeight="1" x14ac:dyDescent="0.25">
      <c r="B26" s="532"/>
      <c r="C26" s="532"/>
      <c r="D26" s="532"/>
      <c r="E26" s="532"/>
      <c r="F26" s="532"/>
      <c r="G26" s="219"/>
      <c r="H26" s="503" t="s">
        <v>450</v>
      </c>
      <c r="I26" s="503"/>
      <c r="J26" s="503"/>
      <c r="K26" s="503"/>
      <c r="L26" s="504" t="s">
        <v>451</v>
      </c>
      <c r="M26" s="503"/>
      <c r="N26" s="503"/>
      <c r="O26" s="193"/>
      <c r="P26" s="505" t="s">
        <v>70</v>
      </c>
      <c r="Q26" s="271"/>
      <c r="R26" s="211"/>
      <c r="S26" s="211"/>
      <c r="T26" s="212"/>
      <c r="U26" s="213"/>
      <c r="V26" s="214"/>
      <c r="W26" s="65"/>
      <c r="X26" s="65"/>
      <c r="Y26" s="65"/>
      <c r="Z26" s="215"/>
      <c r="AA26" s="215"/>
      <c r="AB26" s="216"/>
      <c r="AC26" s="217"/>
      <c r="AD26" s="218"/>
    </row>
    <row r="27" spans="1:30" ht="56.25" customHeight="1" x14ac:dyDescent="0.25">
      <c r="B27" s="194" t="s">
        <v>1</v>
      </c>
      <c r="C27" s="194" t="s">
        <v>452</v>
      </c>
      <c r="D27" s="195" t="s">
        <v>453</v>
      </c>
      <c r="E27" s="195" t="s">
        <v>454</v>
      </c>
      <c r="F27" s="195" t="s">
        <v>455</v>
      </c>
      <c r="G27" s="195" t="s">
        <v>456</v>
      </c>
      <c r="H27" s="194" t="s">
        <v>1068</v>
      </c>
      <c r="I27" s="194" t="s">
        <v>1069</v>
      </c>
      <c r="J27" s="194" t="s">
        <v>1070</v>
      </c>
      <c r="K27" s="195" t="s">
        <v>457</v>
      </c>
      <c r="L27" s="195" t="s">
        <v>458</v>
      </c>
      <c r="M27" s="195" t="s">
        <v>459</v>
      </c>
      <c r="N27" s="195" t="s">
        <v>460</v>
      </c>
      <c r="O27" s="195"/>
      <c r="P27" s="505"/>
      <c r="Q27" s="271"/>
      <c r="R27" s="211"/>
      <c r="S27" s="211"/>
      <c r="T27" s="212"/>
      <c r="U27" s="213"/>
      <c r="V27" s="214"/>
      <c r="W27" s="65"/>
      <c r="X27" s="65"/>
      <c r="Y27" s="65"/>
      <c r="Z27" s="215"/>
      <c r="AA27" s="215"/>
      <c r="AB27" s="216"/>
      <c r="AC27" s="217"/>
      <c r="AD27" s="218"/>
    </row>
    <row r="28" spans="1:30" ht="145.5" customHeight="1" x14ac:dyDescent="0.25">
      <c r="A28" s="191">
        <v>1</v>
      </c>
      <c r="B28" s="453" t="s">
        <v>980</v>
      </c>
      <c r="C28" s="197" t="s">
        <v>917</v>
      </c>
      <c r="D28" s="197" t="s">
        <v>920</v>
      </c>
      <c r="E28" s="198" t="s">
        <v>459</v>
      </c>
      <c r="F28" s="199" t="s">
        <v>1102</v>
      </c>
      <c r="G28" s="200">
        <v>0.8</v>
      </c>
      <c r="H28" s="52">
        <v>0.15</v>
      </c>
      <c r="I28" s="52">
        <v>0.4</v>
      </c>
      <c r="J28" s="52">
        <v>0.2</v>
      </c>
      <c r="K28" s="274">
        <f>SUM(H28:J28)</f>
        <v>0.75</v>
      </c>
      <c r="L28" s="274">
        <f>+K28-G28</f>
        <v>-5.0000000000000044E-2</v>
      </c>
      <c r="M28" s="275">
        <f>K28/G28</f>
        <v>0.9375</v>
      </c>
      <c r="N28" s="264" t="str">
        <f>IF(M28&lt;=79%,"T",IF(M28&lt;=89%,"R",IF(M28&gt;=70%,"P")))</f>
        <v>P</v>
      </c>
      <c r="O28" s="201" t="s">
        <v>462</v>
      </c>
      <c r="P28" s="447" t="s">
        <v>1051</v>
      </c>
      <c r="Q28" t="str">
        <f>N29</f>
        <v>P</v>
      </c>
      <c r="R28" s="211"/>
      <c r="S28" s="211"/>
      <c r="T28" s="212"/>
      <c r="U28" s="213"/>
      <c r="V28" s="214"/>
      <c r="W28" s="65"/>
      <c r="X28" s="65"/>
      <c r="Y28" s="65"/>
      <c r="Z28" s="215"/>
      <c r="AA28" s="215"/>
      <c r="AB28" s="216"/>
      <c r="AC28" s="217"/>
      <c r="AD28" s="218"/>
    </row>
    <row r="29" spans="1:30" ht="145.5" customHeight="1" x14ac:dyDescent="0.25">
      <c r="A29" s="191">
        <v>2</v>
      </c>
      <c r="B29" s="477" t="s">
        <v>981</v>
      </c>
      <c r="C29" s="204" t="s">
        <v>918</v>
      </c>
      <c r="D29" s="204" t="s">
        <v>921</v>
      </c>
      <c r="E29" s="208" t="s">
        <v>459</v>
      </c>
      <c r="F29" s="205" t="s">
        <v>1103</v>
      </c>
      <c r="G29" s="203">
        <v>0.65</v>
      </c>
      <c r="H29" s="64">
        <v>0.12</v>
      </c>
      <c r="I29" s="64">
        <v>0.15</v>
      </c>
      <c r="J29" s="64">
        <v>0.35</v>
      </c>
      <c r="K29" s="272">
        <f>SUM(H29:J29)</f>
        <v>0.62</v>
      </c>
      <c r="L29" s="272">
        <f>+K29-G29</f>
        <v>-3.0000000000000027E-2</v>
      </c>
      <c r="M29" s="273">
        <f>K29/G29</f>
        <v>0.95384615384615379</v>
      </c>
      <c r="N29" s="284" t="str">
        <f>IF(M29&lt;=79%,"T",IF(M29&lt;=89%,"R",IF(M29&gt;=70%,"P")))</f>
        <v>P</v>
      </c>
      <c r="O29" s="209" t="s">
        <v>462</v>
      </c>
      <c r="P29" s="447" t="s">
        <v>1052</v>
      </c>
    </row>
    <row r="30" spans="1:30" ht="46.5" hidden="1" customHeight="1" x14ac:dyDescent="0.25">
      <c r="B30" s="221"/>
      <c r="C30" s="211"/>
      <c r="D30" s="211"/>
      <c r="E30" s="212"/>
      <c r="F30" s="213"/>
      <c r="G30" s="65"/>
      <c r="H30" s="65"/>
      <c r="I30" s="65"/>
      <c r="J30" s="65"/>
      <c r="K30" s="215"/>
      <c r="L30" s="215"/>
      <c r="M30" s="216"/>
      <c r="N30" s="217"/>
      <c r="O30" s="217"/>
      <c r="P30" s="222"/>
    </row>
    <row r="31" spans="1:30" ht="18" hidden="1" customHeight="1" x14ac:dyDescent="0.25">
      <c r="B31" s="542" t="s">
        <v>157</v>
      </c>
      <c r="C31" s="543"/>
      <c r="D31" s="543"/>
      <c r="E31" s="543"/>
      <c r="F31" s="543"/>
      <c r="G31" s="543"/>
      <c r="H31" s="543"/>
      <c r="I31" s="543"/>
      <c r="J31" s="543"/>
      <c r="K31" s="543"/>
      <c r="L31" s="543"/>
      <c r="M31" s="543"/>
      <c r="N31" s="543"/>
      <c r="O31" s="543"/>
      <c r="P31" s="544"/>
    </row>
    <row r="32" spans="1:30" ht="21" hidden="1" customHeight="1" x14ac:dyDescent="0.25">
      <c r="B32" s="545" t="s">
        <v>464</v>
      </c>
      <c r="C32" s="546"/>
      <c r="D32" s="546"/>
      <c r="E32" s="546"/>
      <c r="F32" s="546"/>
      <c r="G32" s="546"/>
      <c r="H32" s="546"/>
      <c r="I32" s="546"/>
      <c r="J32" s="546"/>
      <c r="K32" s="546"/>
      <c r="L32" s="546"/>
      <c r="M32" s="546"/>
      <c r="N32" s="546"/>
      <c r="O32" s="546"/>
      <c r="P32" s="547"/>
    </row>
    <row r="33" spans="1:17" ht="23.25" hidden="1" customHeight="1" x14ac:dyDescent="0.25">
      <c r="B33" s="548" t="s">
        <v>159</v>
      </c>
      <c r="C33" s="549"/>
      <c r="D33" s="549"/>
      <c r="E33" s="549"/>
      <c r="F33" s="549"/>
      <c r="G33" s="549"/>
      <c r="H33" s="549"/>
      <c r="I33" s="549"/>
      <c r="J33" s="549"/>
      <c r="K33" s="549"/>
      <c r="L33" s="549"/>
      <c r="M33" s="549"/>
      <c r="N33" s="549"/>
      <c r="O33" s="549"/>
      <c r="P33" s="550"/>
    </row>
    <row r="34" spans="1:17" ht="27" hidden="1" customHeight="1" x14ac:dyDescent="0.25">
      <c r="B34" s="548" t="s">
        <v>160</v>
      </c>
      <c r="C34" s="549"/>
      <c r="D34" s="549"/>
      <c r="E34" s="549"/>
      <c r="F34" s="549"/>
      <c r="G34" s="549"/>
      <c r="H34" s="549"/>
      <c r="I34" s="549"/>
      <c r="J34" s="549"/>
      <c r="K34" s="549"/>
      <c r="L34" s="549"/>
      <c r="M34" s="549"/>
      <c r="N34" s="549"/>
      <c r="O34" s="549"/>
      <c r="P34" s="550"/>
    </row>
    <row r="35" spans="1:17" ht="15.75" hidden="1" customHeight="1" x14ac:dyDescent="0.25">
      <c r="B35" s="551" t="s">
        <v>465</v>
      </c>
      <c r="C35" s="552"/>
      <c r="D35" s="552"/>
      <c r="E35" s="552"/>
      <c r="F35" s="552"/>
      <c r="G35" s="552"/>
      <c r="H35" s="552"/>
      <c r="I35" s="552"/>
      <c r="J35" s="552"/>
      <c r="K35" s="552"/>
      <c r="L35" s="552"/>
      <c r="M35" s="552"/>
      <c r="N35" s="552"/>
      <c r="O35" s="552"/>
      <c r="P35" s="553"/>
    </row>
    <row r="36" spans="1:17" ht="15.75" hidden="1" customHeight="1" x14ac:dyDescent="0.25">
      <c r="B36" s="554" t="s">
        <v>466</v>
      </c>
      <c r="C36" s="555"/>
      <c r="D36" s="555"/>
      <c r="E36" s="555"/>
      <c r="F36" s="555"/>
      <c r="G36" s="555"/>
      <c r="H36" s="555"/>
      <c r="I36" s="555"/>
      <c r="J36" s="555"/>
      <c r="K36" s="555"/>
      <c r="L36" s="555"/>
      <c r="M36" s="555"/>
      <c r="N36" s="555"/>
      <c r="O36" s="555"/>
      <c r="P36" s="556"/>
    </row>
    <row r="37" spans="1:17" ht="47.25" hidden="1" customHeight="1" x14ac:dyDescent="0.25">
      <c r="B37" s="557"/>
      <c r="C37" s="558"/>
      <c r="D37" s="558"/>
      <c r="E37" s="558"/>
      <c r="F37" s="559"/>
      <c r="G37" s="219"/>
      <c r="H37" s="513" t="s">
        <v>450</v>
      </c>
      <c r="I37" s="514"/>
      <c r="J37" s="514"/>
      <c r="K37" s="515"/>
      <c r="L37" s="516" t="s">
        <v>451</v>
      </c>
      <c r="M37" s="517"/>
      <c r="N37" s="518"/>
      <c r="O37" s="193"/>
      <c r="P37" s="519" t="s">
        <v>70</v>
      </c>
    </row>
    <row r="38" spans="1:17" ht="35.25" hidden="1" customHeight="1" x14ac:dyDescent="0.25">
      <c r="A38" s="191">
        <v>5</v>
      </c>
      <c r="B38" s="1345" t="s">
        <v>1</v>
      </c>
      <c r="C38" s="1345" t="s">
        <v>452</v>
      </c>
      <c r="D38" s="1346" t="s">
        <v>453</v>
      </c>
      <c r="E38" s="1346" t="s">
        <v>454</v>
      </c>
      <c r="F38" s="1346" t="s">
        <v>455</v>
      </c>
      <c r="G38" s="1346" t="s">
        <v>456</v>
      </c>
      <c r="H38" s="1345" t="s">
        <v>538</v>
      </c>
      <c r="I38" s="1345" t="s">
        <v>539</v>
      </c>
      <c r="J38" s="1345" t="s">
        <v>540</v>
      </c>
      <c r="K38" s="1346" t="s">
        <v>457</v>
      </c>
      <c r="L38" s="1346" t="s">
        <v>458</v>
      </c>
      <c r="M38" s="1346" t="s">
        <v>459</v>
      </c>
      <c r="N38" s="1346" t="s">
        <v>460</v>
      </c>
      <c r="O38" s="1346"/>
      <c r="P38" s="1347"/>
    </row>
    <row r="39" spans="1:17" ht="20.25" customHeight="1" x14ac:dyDescent="0.25">
      <c r="B39" s="1348"/>
      <c r="C39" s="1348"/>
      <c r="D39" s="1349"/>
      <c r="E39" s="1349"/>
      <c r="F39" s="1349"/>
      <c r="G39" s="1349"/>
      <c r="H39" s="1348"/>
      <c r="I39" s="1348"/>
      <c r="J39" s="1348"/>
      <c r="K39" s="1349"/>
      <c r="L39" s="1349"/>
      <c r="M39" s="1349"/>
      <c r="N39" s="1349"/>
      <c r="O39" s="1349"/>
      <c r="P39" s="1350"/>
    </row>
    <row r="40" spans="1:17" ht="25.5" customHeight="1" x14ac:dyDescent="0.25">
      <c r="B40" s="1354" t="s">
        <v>71</v>
      </c>
      <c r="C40" s="1355"/>
      <c r="D40" s="1355"/>
      <c r="E40" s="1355"/>
      <c r="F40" s="1355"/>
      <c r="G40" s="1355"/>
      <c r="H40" s="1355"/>
      <c r="I40" s="1355"/>
      <c r="J40" s="1355"/>
      <c r="K40" s="1355"/>
      <c r="L40" s="1355"/>
      <c r="M40" s="1355"/>
      <c r="N40" s="1355"/>
      <c r="O40" s="1355"/>
      <c r="P40" s="1356"/>
    </row>
    <row r="41" spans="1:17" ht="17.25" customHeight="1" x14ac:dyDescent="0.25">
      <c r="B41" s="1351" t="s">
        <v>467</v>
      </c>
      <c r="C41" s="1352"/>
      <c r="D41" s="1352"/>
      <c r="E41" s="1352"/>
      <c r="F41" s="1352"/>
      <c r="G41" s="1352"/>
      <c r="H41" s="1352"/>
      <c r="I41" s="1352"/>
      <c r="J41" s="1352"/>
      <c r="K41" s="1352"/>
      <c r="L41" s="1352"/>
      <c r="M41" s="1352"/>
      <c r="N41" s="1352"/>
      <c r="O41" s="1352"/>
      <c r="P41" s="1353"/>
    </row>
    <row r="42" spans="1:17" ht="29.25" customHeight="1" x14ac:dyDescent="0.25">
      <c r="B42" s="490" t="s">
        <v>73</v>
      </c>
      <c r="C42" s="491"/>
      <c r="D42" s="491"/>
      <c r="E42" s="491"/>
      <c r="F42" s="491"/>
      <c r="G42" s="491"/>
      <c r="H42" s="491"/>
      <c r="I42" s="491"/>
      <c r="J42" s="491"/>
      <c r="K42" s="491"/>
      <c r="L42" s="491"/>
      <c r="M42" s="491"/>
      <c r="N42" s="491"/>
      <c r="O42" s="491"/>
      <c r="P42" s="492"/>
    </row>
    <row r="43" spans="1:17" ht="24" customHeight="1" x14ac:dyDescent="0.25">
      <c r="B43" s="493" t="s">
        <v>74</v>
      </c>
      <c r="C43" s="494"/>
      <c r="D43" s="494"/>
      <c r="E43" s="494"/>
      <c r="F43" s="494"/>
      <c r="G43" s="494"/>
      <c r="H43" s="494"/>
      <c r="I43" s="494"/>
      <c r="J43" s="494"/>
      <c r="K43" s="494"/>
      <c r="L43" s="494"/>
      <c r="M43" s="494"/>
      <c r="N43" s="494"/>
      <c r="O43" s="494"/>
      <c r="P43" s="495"/>
    </row>
    <row r="44" spans="1:17" ht="24" customHeight="1" x14ac:dyDescent="0.25">
      <c r="B44" s="496" t="s">
        <v>75</v>
      </c>
      <c r="C44" s="494"/>
      <c r="D44" s="494"/>
      <c r="E44" s="494"/>
      <c r="F44" s="494"/>
      <c r="G44" s="494"/>
      <c r="H44" s="494"/>
      <c r="I44" s="494"/>
      <c r="J44" s="494"/>
      <c r="K44" s="494"/>
      <c r="L44" s="494"/>
      <c r="M44" s="494"/>
      <c r="N44" s="494"/>
      <c r="O44" s="494"/>
      <c r="P44" s="495"/>
    </row>
    <row r="45" spans="1:17" ht="24" customHeight="1" x14ac:dyDescent="0.25">
      <c r="B45" s="497" t="s">
        <v>76</v>
      </c>
      <c r="C45" s="498"/>
      <c r="D45" s="498"/>
      <c r="E45" s="498"/>
      <c r="F45" s="498"/>
      <c r="G45" s="498"/>
      <c r="H45" s="498"/>
      <c r="I45" s="498"/>
      <c r="J45" s="498"/>
      <c r="K45" s="498"/>
      <c r="L45" s="498"/>
      <c r="M45" s="498"/>
      <c r="N45" s="498"/>
      <c r="O45" s="498"/>
      <c r="P45" s="499"/>
    </row>
    <row r="46" spans="1:17" ht="36" customHeight="1" x14ac:dyDescent="0.25">
      <c r="B46" s="500" t="s">
        <v>468</v>
      </c>
      <c r="C46" s="501"/>
      <c r="D46" s="501"/>
      <c r="E46" s="501"/>
      <c r="F46" s="501"/>
      <c r="G46" s="501"/>
      <c r="H46" s="501"/>
      <c r="I46" s="501"/>
      <c r="J46" s="501"/>
      <c r="K46" s="501"/>
      <c r="L46" s="501"/>
      <c r="M46" s="501"/>
      <c r="N46" s="501"/>
      <c r="O46" s="501"/>
      <c r="P46" s="502"/>
    </row>
    <row r="47" spans="1:17" ht="31.5" customHeight="1" x14ac:dyDescent="0.25">
      <c r="B47" s="510"/>
      <c r="C47" s="511"/>
      <c r="D47" s="511"/>
      <c r="E47" s="511"/>
      <c r="F47" s="511"/>
      <c r="G47" s="512"/>
      <c r="H47" s="503" t="s">
        <v>450</v>
      </c>
      <c r="I47" s="503"/>
      <c r="J47" s="503"/>
      <c r="K47" s="503"/>
      <c r="L47" s="504" t="s">
        <v>451</v>
      </c>
      <c r="M47" s="503"/>
      <c r="N47" s="503"/>
      <c r="O47" s="193"/>
      <c r="P47" s="505" t="s">
        <v>70</v>
      </c>
    </row>
    <row r="48" spans="1:17" ht="49.5" customHeight="1" x14ac:dyDescent="0.25">
      <c r="B48" s="194" t="s">
        <v>1</v>
      </c>
      <c r="C48" s="194" t="s">
        <v>452</v>
      </c>
      <c r="D48" s="195" t="s">
        <v>453</v>
      </c>
      <c r="E48" s="195" t="s">
        <v>454</v>
      </c>
      <c r="F48" s="195" t="s">
        <v>455</v>
      </c>
      <c r="G48" s="195" t="s">
        <v>456</v>
      </c>
      <c r="H48" s="194" t="s">
        <v>1068</v>
      </c>
      <c r="I48" s="194" t="s">
        <v>1069</v>
      </c>
      <c r="J48" s="194" t="s">
        <v>1070</v>
      </c>
      <c r="K48" s="195" t="s">
        <v>457</v>
      </c>
      <c r="L48" s="195" t="s">
        <v>458</v>
      </c>
      <c r="M48" s="195" t="s">
        <v>459</v>
      </c>
      <c r="N48" s="195" t="s">
        <v>460</v>
      </c>
      <c r="O48" s="195"/>
      <c r="P48" s="505"/>
      <c r="Q48" t="e">
        <f>#REF!</f>
        <v>#REF!</v>
      </c>
    </row>
    <row r="49" spans="1:17" ht="108.75" customHeight="1" x14ac:dyDescent="0.25">
      <c r="A49" s="191">
        <v>3</v>
      </c>
      <c r="B49" s="439" t="s">
        <v>982</v>
      </c>
      <c r="C49" s="285" t="s">
        <v>919</v>
      </c>
      <c r="D49" s="285" t="s">
        <v>903</v>
      </c>
      <c r="E49" s="287" t="s">
        <v>459</v>
      </c>
      <c r="F49" s="286" t="s">
        <v>1104</v>
      </c>
      <c r="G49" s="290">
        <v>0.6</v>
      </c>
      <c r="H49" s="64">
        <v>0.19</v>
      </c>
      <c r="I49" s="64">
        <v>0.2</v>
      </c>
      <c r="J49" s="64">
        <v>0.2</v>
      </c>
      <c r="K49" s="289">
        <f>SUM(H49:J49)</f>
        <v>0.59000000000000008</v>
      </c>
      <c r="L49" s="289">
        <f>+K49-G49</f>
        <v>-9.9999999999998979E-3</v>
      </c>
      <c r="M49" s="290">
        <f>K49/G49</f>
        <v>0.9833333333333335</v>
      </c>
      <c r="N49" s="284" t="str">
        <f>IF(M49&lt;=$Y$10,"T",IF(M49&lt;=$X$10,"R",IF(M49&gt;=$W$10,"P")))</f>
        <v>P</v>
      </c>
      <c r="O49" s="284" t="s">
        <v>463</v>
      </c>
      <c r="P49" s="297" t="s">
        <v>1098</v>
      </c>
      <c r="Q49" t="str">
        <f>N50</f>
        <v>P</v>
      </c>
    </row>
    <row r="50" spans="1:17" ht="108.75" customHeight="1" x14ac:dyDescent="0.25">
      <c r="A50" s="191">
        <v>4</v>
      </c>
      <c r="B50" s="207" t="s">
        <v>983</v>
      </c>
      <c r="C50" s="204" t="s">
        <v>732</v>
      </c>
      <c r="D50" s="204" t="s">
        <v>737</v>
      </c>
      <c r="E50" s="208" t="s">
        <v>902</v>
      </c>
      <c r="F50" s="205" t="s">
        <v>1053</v>
      </c>
      <c r="G50" s="224">
        <v>3</v>
      </c>
      <c r="H50" s="224">
        <v>1</v>
      </c>
      <c r="I50" s="224">
        <v>1</v>
      </c>
      <c r="J50" s="224">
        <v>1</v>
      </c>
      <c r="K50" s="276">
        <f>SUM(H50:J50)</f>
        <v>3</v>
      </c>
      <c r="L50" s="277">
        <f>+K50-G50</f>
        <v>0</v>
      </c>
      <c r="M50" s="273">
        <f>K50/G50</f>
        <v>1</v>
      </c>
      <c r="N50" s="284" t="str">
        <f>IF(M50&lt;=79%,"T",IF(M50&lt;=89%,"R",IF(M50&gt;=70%,"P")))</f>
        <v>P</v>
      </c>
      <c r="O50" s="209" t="s">
        <v>463</v>
      </c>
      <c r="P50" s="446" t="s">
        <v>1099</v>
      </c>
    </row>
    <row r="51" spans="1:17" ht="27" customHeight="1" x14ac:dyDescent="0.25">
      <c r="B51" s="1328"/>
      <c r="C51" s="1329"/>
      <c r="D51" s="1329"/>
      <c r="E51" s="1330"/>
      <c r="F51" s="1331"/>
      <c r="G51" s="1332"/>
      <c r="H51" s="1332"/>
      <c r="I51" s="1332"/>
      <c r="J51" s="1332"/>
      <c r="K51" s="1333"/>
      <c r="L51" s="1334"/>
      <c r="M51" s="1335"/>
      <c r="N51" s="1336"/>
      <c r="O51" s="1337"/>
      <c r="P51" s="1338"/>
    </row>
    <row r="52" spans="1:17" ht="29.25" customHeight="1" x14ac:dyDescent="0.25">
      <c r="B52" s="506" t="s">
        <v>163</v>
      </c>
      <c r="C52" s="507"/>
      <c r="D52" s="507"/>
      <c r="E52" s="507"/>
      <c r="F52" s="507"/>
      <c r="G52" s="507"/>
      <c r="H52" s="507"/>
      <c r="I52" s="507"/>
      <c r="J52" s="507"/>
      <c r="K52" s="507"/>
      <c r="L52" s="507"/>
      <c r="M52" s="507"/>
      <c r="N52" s="507"/>
      <c r="O52" s="507"/>
      <c r="P52" s="508"/>
    </row>
    <row r="53" spans="1:17" ht="39" customHeight="1" x14ac:dyDescent="0.25">
      <c r="B53" s="509" t="s">
        <v>469</v>
      </c>
      <c r="C53" s="509"/>
      <c r="D53" s="509"/>
      <c r="E53" s="509"/>
      <c r="F53" s="509"/>
      <c r="G53" s="509"/>
      <c r="H53" s="509"/>
      <c r="I53" s="509"/>
      <c r="J53" s="509"/>
      <c r="K53" s="509"/>
      <c r="L53" s="509"/>
      <c r="M53" s="509"/>
      <c r="N53" s="509"/>
      <c r="O53" s="509"/>
      <c r="P53" s="509"/>
    </row>
    <row r="54" spans="1:17" ht="24.75" customHeight="1" x14ac:dyDescent="0.25">
      <c r="B54" s="529" t="s">
        <v>73</v>
      </c>
      <c r="C54" s="530"/>
      <c r="D54" s="530"/>
      <c r="E54" s="530"/>
      <c r="F54" s="530"/>
      <c r="G54" s="530"/>
      <c r="H54" s="530"/>
      <c r="I54" s="530"/>
      <c r="J54" s="530"/>
      <c r="K54" s="530"/>
      <c r="L54" s="530"/>
      <c r="M54" s="530"/>
      <c r="N54" s="530"/>
      <c r="O54" s="530"/>
      <c r="P54" s="531"/>
    </row>
    <row r="55" spans="1:17" ht="24.75" customHeight="1" x14ac:dyDescent="0.25">
      <c r="B55" s="487" t="s">
        <v>166</v>
      </c>
      <c r="C55" s="488"/>
      <c r="D55" s="488"/>
      <c r="E55" s="488"/>
      <c r="F55" s="488"/>
      <c r="G55" s="488"/>
      <c r="H55" s="488"/>
      <c r="I55" s="488"/>
      <c r="J55" s="488"/>
      <c r="K55" s="488"/>
      <c r="L55" s="488"/>
      <c r="M55" s="488"/>
      <c r="N55" s="488"/>
      <c r="O55" s="488"/>
      <c r="P55" s="489"/>
    </row>
    <row r="56" spans="1:17" ht="24.75" customHeight="1" x14ac:dyDescent="0.25">
      <c r="B56" s="487" t="s">
        <v>470</v>
      </c>
      <c r="C56" s="488"/>
      <c r="D56" s="488"/>
      <c r="E56" s="488"/>
      <c r="F56" s="488"/>
      <c r="G56" s="488"/>
      <c r="H56" s="488"/>
      <c r="I56" s="488"/>
      <c r="J56" s="488"/>
      <c r="K56" s="488"/>
      <c r="L56" s="488"/>
      <c r="M56" s="488"/>
      <c r="N56" s="488"/>
      <c r="O56" s="488"/>
      <c r="P56" s="489"/>
    </row>
    <row r="57" spans="1:17" ht="24.75" customHeight="1" x14ac:dyDescent="0.25">
      <c r="B57" s="487" t="s">
        <v>168</v>
      </c>
      <c r="C57" s="488"/>
      <c r="D57" s="488"/>
      <c r="E57" s="488"/>
      <c r="F57" s="488"/>
      <c r="G57" s="488"/>
      <c r="H57" s="488"/>
      <c r="I57" s="488"/>
      <c r="J57" s="488"/>
      <c r="K57" s="488"/>
      <c r="L57" s="488"/>
      <c r="M57" s="488"/>
      <c r="N57" s="488"/>
      <c r="O57" s="488"/>
      <c r="P57" s="489"/>
    </row>
    <row r="58" spans="1:17" ht="30" customHeight="1" x14ac:dyDescent="0.25">
      <c r="B58" s="487" t="s">
        <v>169</v>
      </c>
      <c r="C58" s="488"/>
      <c r="D58" s="488"/>
      <c r="E58" s="488"/>
      <c r="F58" s="488"/>
      <c r="G58" s="488"/>
      <c r="H58" s="488"/>
      <c r="I58" s="488"/>
      <c r="J58" s="488"/>
      <c r="K58" s="488"/>
      <c r="L58" s="488"/>
      <c r="M58" s="488"/>
      <c r="N58" s="488"/>
      <c r="O58" s="488"/>
      <c r="P58" s="489"/>
    </row>
    <row r="59" spans="1:17" ht="31.5" customHeight="1" x14ac:dyDescent="0.25">
      <c r="B59" s="537" t="s">
        <v>471</v>
      </c>
      <c r="C59" s="538"/>
      <c r="D59" s="538"/>
      <c r="E59" s="538"/>
      <c r="F59" s="538"/>
      <c r="G59" s="538"/>
      <c r="H59" s="538"/>
      <c r="I59" s="538"/>
      <c r="J59" s="538"/>
      <c r="K59" s="538"/>
      <c r="L59" s="538"/>
      <c r="M59" s="538"/>
      <c r="N59" s="538"/>
      <c r="O59" s="538"/>
      <c r="P59" s="539"/>
    </row>
    <row r="60" spans="1:17" ht="33" customHeight="1" x14ac:dyDescent="0.25">
      <c r="B60" s="532"/>
      <c r="C60" s="532"/>
      <c r="D60" s="532"/>
      <c r="E60" s="532"/>
      <c r="F60" s="532"/>
      <c r="G60" s="219"/>
      <c r="H60" s="503" t="s">
        <v>450</v>
      </c>
      <c r="I60" s="503"/>
      <c r="J60" s="503"/>
      <c r="K60" s="503"/>
      <c r="L60" s="504" t="s">
        <v>451</v>
      </c>
      <c r="M60" s="503"/>
      <c r="N60" s="503"/>
      <c r="O60" s="193"/>
      <c r="P60" s="505" t="s">
        <v>70</v>
      </c>
      <c r="Q60" t="str">
        <f>N62</f>
        <v>P</v>
      </c>
    </row>
    <row r="61" spans="1:17" ht="48" customHeight="1" x14ac:dyDescent="0.25">
      <c r="B61" s="194" t="s">
        <v>1</v>
      </c>
      <c r="C61" s="194" t="s">
        <v>452</v>
      </c>
      <c r="D61" s="195" t="s">
        <v>453</v>
      </c>
      <c r="E61" s="195" t="s">
        <v>454</v>
      </c>
      <c r="F61" s="195" t="s">
        <v>455</v>
      </c>
      <c r="G61" s="195" t="s">
        <v>456</v>
      </c>
      <c r="H61" s="194" t="s">
        <v>1068</v>
      </c>
      <c r="I61" s="194" t="s">
        <v>1069</v>
      </c>
      <c r="J61" s="194" t="s">
        <v>1070</v>
      </c>
      <c r="K61" s="195" t="s">
        <v>457</v>
      </c>
      <c r="L61" s="195" t="s">
        <v>458</v>
      </c>
      <c r="M61" s="195" t="s">
        <v>459</v>
      </c>
      <c r="N61" s="195" t="s">
        <v>460</v>
      </c>
      <c r="O61" s="195"/>
      <c r="P61" s="505"/>
      <c r="Q61" t="str">
        <f>N63</f>
        <v>P</v>
      </c>
    </row>
    <row r="62" spans="1:17" ht="183.75" customHeight="1" x14ac:dyDescent="0.25">
      <c r="A62" s="191">
        <v>5</v>
      </c>
      <c r="B62" s="202" t="s">
        <v>984</v>
      </c>
      <c r="C62" s="204" t="s">
        <v>922</v>
      </c>
      <c r="D62" s="204" t="s">
        <v>923</v>
      </c>
      <c r="E62" s="208" t="s">
        <v>461</v>
      </c>
      <c r="F62" s="199" t="s">
        <v>1149</v>
      </c>
      <c r="G62" s="224">
        <v>1250</v>
      </c>
      <c r="H62" s="224">
        <v>416</v>
      </c>
      <c r="I62" s="224">
        <v>416</v>
      </c>
      <c r="J62" s="224">
        <v>418</v>
      </c>
      <c r="K62" s="276">
        <f>SUM(H62:J62)</f>
        <v>1250</v>
      </c>
      <c r="L62" s="277">
        <f>+K62-G62</f>
        <v>0</v>
      </c>
      <c r="M62" s="273">
        <f>K62/G62</f>
        <v>1</v>
      </c>
      <c r="N62" s="264" t="str">
        <f>IF(M62&lt;=79%,"T",IF(M62&lt;=89%,"R",IF(M62&gt;=70%,"P")))</f>
        <v>P</v>
      </c>
      <c r="O62" s="201" t="s">
        <v>463</v>
      </c>
      <c r="P62" s="447" t="s">
        <v>1150</v>
      </c>
    </row>
    <row r="63" spans="1:17" ht="158.25" customHeight="1" x14ac:dyDescent="0.25">
      <c r="A63" s="191">
        <v>6</v>
      </c>
      <c r="B63" s="202" t="s">
        <v>985</v>
      </c>
      <c r="C63" s="197" t="s">
        <v>924</v>
      </c>
      <c r="D63" s="197" t="s">
        <v>1100</v>
      </c>
      <c r="E63" s="198" t="s">
        <v>459</v>
      </c>
      <c r="F63" s="199" t="s">
        <v>1105</v>
      </c>
      <c r="G63" s="64">
        <v>0.8</v>
      </c>
      <c r="H63" s="64">
        <v>0.2</v>
      </c>
      <c r="I63" s="64">
        <v>0.35</v>
      </c>
      <c r="J63" s="64">
        <v>0.2</v>
      </c>
      <c r="K63" s="272">
        <f>SUM(H63:J63)</f>
        <v>0.75</v>
      </c>
      <c r="L63" s="272">
        <f>+K63-G63</f>
        <v>-5.0000000000000044E-2</v>
      </c>
      <c r="M63" s="273">
        <f>K63/G63</f>
        <v>0.9375</v>
      </c>
      <c r="N63" s="264" t="str">
        <f>IF(M63&lt;=79%,"T",IF(M63&lt;=89%,"R",IF(M63&gt;=70%,"P")))</f>
        <v>P</v>
      </c>
      <c r="O63" s="201" t="s">
        <v>463</v>
      </c>
      <c r="P63" s="480" t="s">
        <v>1165</v>
      </c>
    </row>
    <row r="64" spans="1:17" ht="21.75" customHeight="1" x14ac:dyDescent="0.25">
      <c r="B64" s="221"/>
      <c r="C64" s="211"/>
      <c r="D64" s="211"/>
      <c r="E64" s="212"/>
      <c r="F64" s="213"/>
      <c r="G64" s="65"/>
      <c r="H64" s="65"/>
      <c r="I64" s="65"/>
      <c r="J64" s="65"/>
      <c r="K64" s="215"/>
      <c r="L64" s="215"/>
      <c r="M64" s="216"/>
      <c r="N64" s="217"/>
      <c r="O64" s="222"/>
    </row>
    <row r="65" spans="1:38" ht="25.5" customHeight="1" x14ac:dyDescent="0.25">
      <c r="B65" s="533" t="s">
        <v>0</v>
      </c>
      <c r="C65" s="534"/>
      <c r="D65" s="534"/>
      <c r="E65" s="534"/>
      <c r="F65" s="534"/>
      <c r="G65" s="534"/>
      <c r="H65" s="534"/>
      <c r="I65" s="534"/>
      <c r="J65" s="534"/>
      <c r="K65" s="534"/>
      <c r="L65" s="534"/>
      <c r="M65" s="534"/>
      <c r="N65" s="534"/>
      <c r="O65" s="534"/>
      <c r="P65" s="535"/>
    </row>
    <row r="66" spans="1:38" ht="34.5" customHeight="1" x14ac:dyDescent="0.25">
      <c r="B66" s="532"/>
      <c r="C66" s="532"/>
      <c r="D66" s="532"/>
      <c r="E66" s="532"/>
      <c r="F66" s="532"/>
      <c r="G66" s="219"/>
      <c r="H66" s="503" t="s">
        <v>450</v>
      </c>
      <c r="I66" s="503"/>
      <c r="J66" s="503"/>
      <c r="K66" s="503"/>
      <c r="L66" s="503" t="s">
        <v>451</v>
      </c>
      <c r="M66" s="503"/>
      <c r="N66" s="503"/>
      <c r="O66" s="225"/>
      <c r="P66" s="536" t="s">
        <v>70</v>
      </c>
      <c r="Q66" t="str">
        <f>N68</f>
        <v>P</v>
      </c>
    </row>
    <row r="67" spans="1:38" s="229" customFormat="1" ht="48" customHeight="1" x14ac:dyDescent="0.25">
      <c r="A67" s="228"/>
      <c r="B67" s="226" t="s">
        <v>1</v>
      </c>
      <c r="C67" s="226" t="s">
        <v>452</v>
      </c>
      <c r="D67" s="220" t="s">
        <v>453</v>
      </c>
      <c r="E67" s="220" t="s">
        <v>454</v>
      </c>
      <c r="F67" s="220" t="s">
        <v>455</v>
      </c>
      <c r="G67" s="220" t="s">
        <v>456</v>
      </c>
      <c r="H67" s="194" t="s">
        <v>1068</v>
      </c>
      <c r="I67" s="194" t="s">
        <v>1069</v>
      </c>
      <c r="J67" s="194" t="s">
        <v>1070</v>
      </c>
      <c r="K67" s="220" t="s">
        <v>457</v>
      </c>
      <c r="L67" s="220" t="s">
        <v>458</v>
      </c>
      <c r="M67" s="220" t="s">
        <v>459</v>
      </c>
      <c r="N67" s="220" t="s">
        <v>460</v>
      </c>
      <c r="O67" s="223"/>
      <c r="P67" s="520"/>
      <c r="Q67" t="str">
        <f t="shared" ref="Q67" si="0">N70</f>
        <v>P</v>
      </c>
      <c r="R67" s="228"/>
      <c r="S67" s="228"/>
      <c r="T67" s="228"/>
      <c r="U67" s="228"/>
      <c r="V67" s="228"/>
      <c r="W67" s="228"/>
      <c r="X67" s="228"/>
      <c r="Y67" s="228"/>
      <c r="Z67" s="228"/>
      <c r="AA67" s="228"/>
      <c r="AB67" s="228"/>
      <c r="AC67" s="228"/>
      <c r="AD67" s="228"/>
      <c r="AE67" s="228"/>
      <c r="AF67" s="228"/>
      <c r="AG67" s="228"/>
      <c r="AH67" s="228"/>
      <c r="AI67" s="228"/>
      <c r="AJ67" s="228"/>
      <c r="AK67" s="228"/>
      <c r="AL67" s="228"/>
    </row>
    <row r="68" spans="1:38" ht="150.75" customHeight="1" x14ac:dyDescent="0.25">
      <c r="A68" s="191">
        <v>7</v>
      </c>
      <c r="B68" s="452" t="s">
        <v>986</v>
      </c>
      <c r="C68" s="197" t="s">
        <v>550</v>
      </c>
      <c r="D68" s="227" t="s">
        <v>554</v>
      </c>
      <c r="E68" s="198" t="s">
        <v>459</v>
      </c>
      <c r="F68" s="199" t="s">
        <v>712</v>
      </c>
      <c r="G68" s="203">
        <v>0.9</v>
      </c>
      <c r="H68" s="64">
        <v>0.3</v>
      </c>
      <c r="I68" s="64">
        <v>0.3</v>
      </c>
      <c r="J68" s="64">
        <v>0.3</v>
      </c>
      <c r="K68" s="272">
        <f t="shared" ref="K68:K134" si="1">SUM(H68:J68)</f>
        <v>0.89999999999999991</v>
      </c>
      <c r="L68" s="272">
        <f t="shared" ref="L68:L134" si="2">+K68-G68</f>
        <v>0</v>
      </c>
      <c r="M68" s="273">
        <f t="shared" ref="M68:M134" si="3">K68/G68</f>
        <v>0.99999999999999989</v>
      </c>
      <c r="N68" s="264" t="str">
        <f t="shared" ref="N68:N131" si="4">IF(M68&lt;=79%,"T",IF(M68&lt;=89%,"R",IF(M68&gt;=70%,"P")))</f>
        <v>P</v>
      </c>
      <c r="O68" s="201" t="s">
        <v>463</v>
      </c>
      <c r="P68" s="471" t="s">
        <v>513</v>
      </c>
      <c r="Q68" t="e">
        <f>#REF!</f>
        <v>#REF!</v>
      </c>
    </row>
    <row r="69" spans="1:38" ht="187.5" customHeight="1" x14ac:dyDescent="0.25">
      <c r="A69" s="191">
        <v>8</v>
      </c>
      <c r="B69" s="441" t="s">
        <v>987</v>
      </c>
      <c r="C69" s="197" t="s">
        <v>926</v>
      </c>
      <c r="D69" s="227" t="s">
        <v>927</v>
      </c>
      <c r="E69" s="198" t="s">
        <v>459</v>
      </c>
      <c r="F69" s="205" t="s">
        <v>925</v>
      </c>
      <c r="G69" s="203">
        <v>0.8</v>
      </c>
      <c r="H69" s="64">
        <v>0.4</v>
      </c>
      <c r="I69" s="64">
        <v>0.2</v>
      </c>
      <c r="J69" s="64">
        <v>0.2</v>
      </c>
      <c r="K69" s="272">
        <f t="shared" ref="K69" si="5">SUM(H69:J69)</f>
        <v>0.8</v>
      </c>
      <c r="L69" s="272">
        <f t="shared" ref="L69" si="6">+K69-G69</f>
        <v>0</v>
      </c>
      <c r="M69" s="273">
        <f t="shared" ref="M69:M70" si="7">K69/G69</f>
        <v>1</v>
      </c>
      <c r="N69" s="264" t="str">
        <f t="shared" ref="N69" si="8">IF(M69&lt;=79%,"T",IF(M69&lt;=89%,"R",IF(M69&gt;=70%,"P")))</f>
        <v>P</v>
      </c>
      <c r="O69" s="206" t="s">
        <v>463</v>
      </c>
      <c r="P69" s="205" t="s">
        <v>1054</v>
      </c>
      <c r="Q69" t="str">
        <f>N75</f>
        <v>P</v>
      </c>
    </row>
    <row r="70" spans="1:38" ht="194.25" customHeight="1" x14ac:dyDescent="0.25">
      <c r="A70" s="191">
        <v>9</v>
      </c>
      <c r="B70" s="441" t="s">
        <v>988</v>
      </c>
      <c r="C70" s="204" t="s">
        <v>491</v>
      </c>
      <c r="D70" s="204" t="s">
        <v>492</v>
      </c>
      <c r="E70" s="208" t="s">
        <v>461</v>
      </c>
      <c r="F70" s="205" t="s">
        <v>493</v>
      </c>
      <c r="G70" s="224">
        <v>6500</v>
      </c>
      <c r="H70" s="224">
        <v>2590</v>
      </c>
      <c r="I70" s="224">
        <v>3299</v>
      </c>
      <c r="J70" s="224">
        <v>611</v>
      </c>
      <c r="K70" s="276">
        <f>SUM(H70:J70)</f>
        <v>6500</v>
      </c>
      <c r="L70" s="291">
        <f>(G70-K70)</f>
        <v>0</v>
      </c>
      <c r="M70" s="290">
        <f t="shared" si="7"/>
        <v>1</v>
      </c>
      <c r="N70" s="264" t="str">
        <f t="shared" si="4"/>
        <v>P</v>
      </c>
      <c r="O70" s="206" t="s">
        <v>463</v>
      </c>
      <c r="P70" s="205" t="s">
        <v>1101</v>
      </c>
      <c r="Q70" t="str">
        <f>N76</f>
        <v>P</v>
      </c>
    </row>
    <row r="71" spans="1:38" ht="123" customHeight="1" x14ac:dyDescent="0.25">
      <c r="A71" s="191">
        <v>10</v>
      </c>
      <c r="B71" s="207" t="s">
        <v>989</v>
      </c>
      <c r="C71" s="437" t="s">
        <v>188</v>
      </c>
      <c r="D71" s="285" t="s">
        <v>734</v>
      </c>
      <c r="E71" s="208" t="s">
        <v>461</v>
      </c>
      <c r="F71" s="205" t="s">
        <v>1151</v>
      </c>
      <c r="G71" s="276">
        <v>1</v>
      </c>
      <c r="H71" s="276">
        <v>0</v>
      </c>
      <c r="I71" s="276">
        <v>0</v>
      </c>
      <c r="J71" s="276">
        <v>1</v>
      </c>
      <c r="K71" s="276">
        <f>SUM(H71:J71)</f>
        <v>1</v>
      </c>
      <c r="L71" s="291">
        <f>(G71-K71)</f>
        <v>0</v>
      </c>
      <c r="M71" s="290">
        <f t="shared" ref="M71:M72" si="9">K71/G71</f>
        <v>1</v>
      </c>
      <c r="N71" s="284" t="str">
        <f t="shared" ref="N71:N72" si="10">IF(M71&lt;=79%,"T",IF(M71&lt;=89%,"R",IF(M71&gt;=70%,"P")))</f>
        <v>P</v>
      </c>
      <c r="O71" s="209" t="s">
        <v>462</v>
      </c>
      <c r="P71" s="205" t="s">
        <v>1055</v>
      </c>
      <c r="Q71" t="str">
        <f>N77</f>
        <v>P</v>
      </c>
    </row>
    <row r="72" spans="1:38" ht="178.5" customHeight="1" x14ac:dyDescent="0.25">
      <c r="A72" s="191">
        <v>11</v>
      </c>
      <c r="B72" s="207" t="s">
        <v>928</v>
      </c>
      <c r="C72" s="197" t="s">
        <v>930</v>
      </c>
      <c r="D72" s="227" t="s">
        <v>929</v>
      </c>
      <c r="E72" s="198" t="s">
        <v>459</v>
      </c>
      <c r="F72" s="205" t="s">
        <v>1152</v>
      </c>
      <c r="G72" s="203">
        <v>1</v>
      </c>
      <c r="H72" s="64">
        <v>0.3</v>
      </c>
      <c r="I72" s="64">
        <v>0.35</v>
      </c>
      <c r="J72" s="64">
        <v>0.32</v>
      </c>
      <c r="K72" s="272">
        <f t="shared" ref="K72" si="11">SUM(H72:J72)</f>
        <v>0.97</v>
      </c>
      <c r="L72" s="272">
        <f t="shared" ref="L72" si="12">+K72-G72</f>
        <v>-3.0000000000000027E-2</v>
      </c>
      <c r="M72" s="273">
        <f t="shared" si="9"/>
        <v>0.97</v>
      </c>
      <c r="N72" s="264" t="str">
        <f t="shared" si="10"/>
        <v>P</v>
      </c>
      <c r="O72" s="209" t="s">
        <v>473</v>
      </c>
      <c r="P72" s="475" t="s">
        <v>900</v>
      </c>
      <c r="Q72" t="str">
        <f>N74</f>
        <v>T</v>
      </c>
    </row>
    <row r="73" spans="1:38" s="229" customFormat="1" ht="177" customHeight="1" x14ac:dyDescent="0.25">
      <c r="A73" s="191">
        <v>12</v>
      </c>
      <c r="B73" s="207" t="s">
        <v>990</v>
      </c>
      <c r="C73" s="197" t="s">
        <v>495</v>
      </c>
      <c r="D73" s="197" t="s">
        <v>496</v>
      </c>
      <c r="E73" s="198" t="s">
        <v>461</v>
      </c>
      <c r="F73" s="231" t="s">
        <v>1106</v>
      </c>
      <c r="G73" s="224">
        <v>225</v>
      </c>
      <c r="H73" s="224">
        <v>90</v>
      </c>
      <c r="I73" s="224">
        <v>85</v>
      </c>
      <c r="J73" s="224">
        <v>50</v>
      </c>
      <c r="K73" s="276">
        <f>SUM(H73:J73)</f>
        <v>225</v>
      </c>
      <c r="L73" s="277">
        <f>+K73-G73</f>
        <v>0</v>
      </c>
      <c r="M73" s="273">
        <f>K73/G73</f>
        <v>1</v>
      </c>
      <c r="N73" s="264" t="str">
        <f>IF(M73&lt;=79%,"T",IF(M73&lt;=89%,"R",IF(M73&gt;=70%,"P")))</f>
        <v>P</v>
      </c>
      <c r="O73" s="201" t="s">
        <v>463</v>
      </c>
      <c r="P73" s="205" t="s">
        <v>1085</v>
      </c>
      <c r="Q73" t="str">
        <f>N78</f>
        <v>P</v>
      </c>
      <c r="R73" s="228"/>
      <c r="S73" s="228"/>
      <c r="T73" s="228"/>
      <c r="U73" s="228"/>
      <c r="V73" s="228"/>
      <c r="W73" s="228"/>
      <c r="X73" s="228"/>
      <c r="Y73" s="228"/>
      <c r="Z73" s="228"/>
      <c r="AA73" s="228"/>
      <c r="AB73" s="228"/>
      <c r="AC73" s="228"/>
      <c r="AD73" s="228"/>
      <c r="AE73" s="228"/>
      <c r="AF73" s="228"/>
      <c r="AG73" s="228"/>
      <c r="AH73" s="228"/>
      <c r="AI73" s="228"/>
      <c r="AJ73" s="228"/>
      <c r="AK73" s="228"/>
      <c r="AL73" s="228"/>
    </row>
    <row r="74" spans="1:38" ht="87.75" customHeight="1" x14ac:dyDescent="0.25">
      <c r="A74" s="191">
        <v>13</v>
      </c>
      <c r="B74" s="207" t="s">
        <v>991</v>
      </c>
      <c r="C74" s="204" t="s">
        <v>497</v>
      </c>
      <c r="D74" s="204" t="s">
        <v>498</v>
      </c>
      <c r="E74" s="208" t="s">
        <v>459</v>
      </c>
      <c r="F74" s="205" t="s">
        <v>1153</v>
      </c>
      <c r="G74" s="64">
        <v>0.8</v>
      </c>
      <c r="H74" s="64">
        <v>0.99</v>
      </c>
      <c r="I74" s="64">
        <v>0.48</v>
      </c>
      <c r="J74" s="64">
        <v>0.09</v>
      </c>
      <c r="K74" s="272">
        <f>+AVERAGE(H74:J74)</f>
        <v>0.52</v>
      </c>
      <c r="L74" s="272">
        <f>+K74-G74</f>
        <v>-0.28000000000000003</v>
      </c>
      <c r="M74" s="273">
        <f>K74/G74</f>
        <v>0.65</v>
      </c>
      <c r="N74" s="264" t="str">
        <f>IF(M74&lt;=79%,"T",IF(M74&lt;=89%,"R",IF(M74&gt;=70%,"P")))</f>
        <v>T</v>
      </c>
      <c r="O74" s="209" t="s">
        <v>463</v>
      </c>
      <c r="P74" s="205" t="s">
        <v>909</v>
      </c>
      <c r="Q74" t="str">
        <f>N113</f>
        <v>P</v>
      </c>
    </row>
    <row r="75" spans="1:38" ht="97.5" customHeight="1" x14ac:dyDescent="0.25">
      <c r="A75" s="191">
        <v>14</v>
      </c>
      <c r="B75" s="477" t="s">
        <v>992</v>
      </c>
      <c r="C75" s="204" t="s">
        <v>730</v>
      </c>
      <c r="D75" s="204" t="s">
        <v>472</v>
      </c>
      <c r="E75" s="208" t="s">
        <v>459</v>
      </c>
      <c r="F75" s="205" t="s">
        <v>1154</v>
      </c>
      <c r="G75" s="64">
        <v>0.8</v>
      </c>
      <c r="H75" s="64">
        <v>1</v>
      </c>
      <c r="I75" s="64">
        <v>1</v>
      </c>
      <c r="J75" s="64">
        <v>0.48</v>
      </c>
      <c r="K75" s="272">
        <f>+AVERAGE(H75:J75)</f>
        <v>0.82666666666666666</v>
      </c>
      <c r="L75" s="272">
        <f>+K75-G75</f>
        <v>2.6666666666666616E-2</v>
      </c>
      <c r="M75" s="273">
        <f>K75/G75</f>
        <v>1.0333333333333332</v>
      </c>
      <c r="N75" s="284" t="str">
        <f t="shared" ref="N75:N77" si="13">IF(M75&lt;=79%,"T",IF(M75&lt;=89%,"R",IF(M75&gt;=70%,"P")))</f>
        <v>P</v>
      </c>
      <c r="O75" s="209" t="s">
        <v>463</v>
      </c>
      <c r="P75" s="204" t="s">
        <v>931</v>
      </c>
      <c r="Q75" t="str">
        <f>N115</f>
        <v>P</v>
      </c>
    </row>
    <row r="76" spans="1:38" ht="96.75" customHeight="1" x14ac:dyDescent="0.25">
      <c r="A76" s="191">
        <v>15</v>
      </c>
      <c r="B76" s="469" t="s">
        <v>993</v>
      </c>
      <c r="C76" s="204" t="s">
        <v>181</v>
      </c>
      <c r="D76" s="230" t="s">
        <v>494</v>
      </c>
      <c r="E76" s="208" t="s">
        <v>461</v>
      </c>
      <c r="F76" s="205" t="s">
        <v>1107</v>
      </c>
      <c r="G76" s="224">
        <v>9000</v>
      </c>
      <c r="H76" s="224">
        <v>3012</v>
      </c>
      <c r="I76" s="224">
        <v>2754</v>
      </c>
      <c r="J76" s="224">
        <v>3234</v>
      </c>
      <c r="K76" s="276">
        <f>SUM(H76:J76)</f>
        <v>9000</v>
      </c>
      <c r="L76" s="277">
        <f>+K76-G76</f>
        <v>0</v>
      </c>
      <c r="M76" s="273">
        <f>K76/G76</f>
        <v>1</v>
      </c>
      <c r="N76" s="284" t="str">
        <f t="shared" si="13"/>
        <v>P</v>
      </c>
      <c r="O76" s="209" t="s">
        <v>473</v>
      </c>
      <c r="P76" s="205" t="s">
        <v>1086</v>
      </c>
      <c r="Q76" t="str">
        <f>N116</f>
        <v>P</v>
      </c>
    </row>
    <row r="77" spans="1:38" ht="174" customHeight="1" x14ac:dyDescent="0.25">
      <c r="A77" s="191">
        <v>16</v>
      </c>
      <c r="B77" s="207" t="s">
        <v>994</v>
      </c>
      <c r="C77" s="204" t="s">
        <v>334</v>
      </c>
      <c r="D77" s="204" t="s">
        <v>483</v>
      </c>
      <c r="E77" s="204" t="s">
        <v>461</v>
      </c>
      <c r="F77" s="205" t="s">
        <v>1108</v>
      </c>
      <c r="G77" s="237">
        <v>0.9</v>
      </c>
      <c r="H77" s="237">
        <v>0</v>
      </c>
      <c r="I77" s="237">
        <v>0</v>
      </c>
      <c r="J77" s="237">
        <v>0.84</v>
      </c>
      <c r="K77" s="282">
        <f t="shared" ref="K77" si="14">SUM(H77:J77)</f>
        <v>0.84</v>
      </c>
      <c r="L77" s="282">
        <f t="shared" ref="L77" si="15">+K77-G77</f>
        <v>-6.0000000000000053E-2</v>
      </c>
      <c r="M77" s="283">
        <f t="shared" ref="M77" si="16">K77/G77</f>
        <v>0.93333333333333324</v>
      </c>
      <c r="N77" s="284" t="str">
        <f t="shared" si="13"/>
        <v>P</v>
      </c>
      <c r="O77" s="440" t="s">
        <v>463</v>
      </c>
      <c r="P77" s="204" t="s">
        <v>512</v>
      </c>
      <c r="Q77" t="e">
        <f>#REF!</f>
        <v>#REF!</v>
      </c>
    </row>
    <row r="78" spans="1:38" ht="14.25" hidden="1" customHeight="1" x14ac:dyDescent="0.25">
      <c r="A78" s="191">
        <v>27</v>
      </c>
      <c r="B78" s="207" t="s">
        <v>908</v>
      </c>
      <c r="C78" s="204" t="s">
        <v>730</v>
      </c>
      <c r="D78" s="204" t="s">
        <v>472</v>
      </c>
      <c r="E78" s="208" t="s">
        <v>459</v>
      </c>
      <c r="F78" s="205" t="s">
        <v>524</v>
      </c>
      <c r="G78" s="64">
        <v>0.9</v>
      </c>
      <c r="H78" s="64">
        <v>0.97</v>
      </c>
      <c r="I78" s="64">
        <v>0.97</v>
      </c>
      <c r="J78" s="64">
        <v>0.69</v>
      </c>
      <c r="K78" s="272">
        <f>+AVERAGE(H78:J78)</f>
        <v>0.87666666666666659</v>
      </c>
      <c r="L78" s="272">
        <f t="shared" si="2"/>
        <v>-2.3333333333333428E-2</v>
      </c>
      <c r="M78" s="273">
        <f t="shared" si="3"/>
        <v>0.97407407407407398</v>
      </c>
      <c r="N78" s="264" t="str">
        <f t="shared" si="4"/>
        <v>P</v>
      </c>
      <c r="O78" s="209" t="s">
        <v>463</v>
      </c>
      <c r="P78" s="205" t="s">
        <v>512</v>
      </c>
      <c r="Q78" t="e">
        <f>#REF!</f>
        <v>#REF!</v>
      </c>
    </row>
    <row r="79" spans="1:38" ht="151.5" customHeight="1" x14ac:dyDescent="0.25">
      <c r="A79" s="191">
        <v>17</v>
      </c>
      <c r="B79" s="470" t="s">
        <v>995</v>
      </c>
      <c r="C79" s="204" t="s">
        <v>932</v>
      </c>
      <c r="D79" s="204" t="s">
        <v>933</v>
      </c>
      <c r="E79" s="208" t="s">
        <v>459</v>
      </c>
      <c r="F79" s="205" t="s">
        <v>1109</v>
      </c>
      <c r="G79" s="203">
        <v>1</v>
      </c>
      <c r="H79" s="64">
        <v>0.1</v>
      </c>
      <c r="I79" s="64">
        <v>0.28999999999999998</v>
      </c>
      <c r="J79" s="64">
        <v>0.55000000000000004</v>
      </c>
      <c r="K79" s="272">
        <f t="shared" ref="K79" si="17">SUM(H79:J79)</f>
        <v>0.94000000000000006</v>
      </c>
      <c r="L79" s="272">
        <f t="shared" si="2"/>
        <v>-5.9999999999999942E-2</v>
      </c>
      <c r="M79" s="273">
        <f t="shared" si="3"/>
        <v>0.94000000000000006</v>
      </c>
      <c r="N79" s="284" t="str">
        <f t="shared" si="4"/>
        <v>P</v>
      </c>
      <c r="O79" s="209"/>
      <c r="P79" s="478" t="s">
        <v>1056</v>
      </c>
      <c r="Q79" t="e">
        <f>#REF!</f>
        <v>#REF!</v>
      </c>
    </row>
    <row r="80" spans="1:38" ht="105" customHeight="1" x14ac:dyDescent="0.25">
      <c r="A80" s="191">
        <v>18</v>
      </c>
      <c r="B80" s="207" t="s">
        <v>996</v>
      </c>
      <c r="C80" s="204" t="s">
        <v>729</v>
      </c>
      <c r="D80" s="204" t="s">
        <v>484</v>
      </c>
      <c r="E80" s="208" t="s">
        <v>459</v>
      </c>
      <c r="F80" s="205" t="s">
        <v>555</v>
      </c>
      <c r="G80" s="64">
        <v>1</v>
      </c>
      <c r="H80" s="64">
        <v>0.25</v>
      </c>
      <c r="I80" s="64">
        <v>0.35</v>
      </c>
      <c r="J80" s="64">
        <v>0.35</v>
      </c>
      <c r="K80" s="272">
        <f>SUM(H80:J80)</f>
        <v>0.95</v>
      </c>
      <c r="L80" s="272">
        <f>+K80-G80</f>
        <v>-5.0000000000000044E-2</v>
      </c>
      <c r="M80" s="273">
        <f>K80/G80</f>
        <v>0.95</v>
      </c>
      <c r="N80" s="284" t="str">
        <f>IF(M80&lt;=79%,"T",IF(M80&lt;=89%,"R",IF(M80&gt;=70%,"P")))</f>
        <v>P</v>
      </c>
      <c r="O80" s="209" t="s">
        <v>463</v>
      </c>
      <c r="P80" s="204" t="s">
        <v>512</v>
      </c>
      <c r="Q80" t="e">
        <f>#REF!</f>
        <v>#REF!</v>
      </c>
    </row>
    <row r="81" spans="1:17" ht="198" customHeight="1" x14ac:dyDescent="0.25">
      <c r="A81" s="191">
        <v>19</v>
      </c>
      <c r="B81" s="207" t="s">
        <v>997</v>
      </c>
      <c r="C81" s="204" t="s">
        <v>348</v>
      </c>
      <c r="D81" s="204" t="s">
        <v>502</v>
      </c>
      <c r="E81" s="208" t="s">
        <v>459</v>
      </c>
      <c r="F81" s="205" t="s">
        <v>1110</v>
      </c>
      <c r="G81" s="64">
        <v>0.65</v>
      </c>
      <c r="H81" s="64">
        <v>0.15</v>
      </c>
      <c r="I81" s="64">
        <v>0.39</v>
      </c>
      <c r="J81" s="64">
        <v>0.1</v>
      </c>
      <c r="K81" s="272">
        <f>SUM(H81:J81)</f>
        <v>0.64</v>
      </c>
      <c r="L81" s="272">
        <f>+K81-G81</f>
        <v>-1.0000000000000009E-2</v>
      </c>
      <c r="M81" s="273">
        <f>K81/G81</f>
        <v>0.98461538461538456</v>
      </c>
      <c r="N81" s="284" t="str">
        <f>IF(M81&lt;=79%,"T",IF(M81&lt;=89%,"R",IF(M81&gt;=70%,"P")))</f>
        <v>P</v>
      </c>
      <c r="O81" s="209" t="s">
        <v>463</v>
      </c>
      <c r="P81" s="204" t="s">
        <v>512</v>
      </c>
      <c r="Q81" t="e">
        <f>#REF!</f>
        <v>#REF!</v>
      </c>
    </row>
    <row r="82" spans="1:17" ht="131.25" customHeight="1" x14ac:dyDescent="0.25">
      <c r="A82" s="191">
        <v>20</v>
      </c>
      <c r="B82" s="207" t="s">
        <v>998</v>
      </c>
      <c r="C82" s="204" t="s">
        <v>934</v>
      </c>
      <c r="D82" s="204" t="s">
        <v>935</v>
      </c>
      <c r="E82" s="208" t="s">
        <v>459</v>
      </c>
      <c r="F82" s="205" t="s">
        <v>1111</v>
      </c>
      <c r="G82" s="203">
        <v>0.95</v>
      </c>
      <c r="H82" s="64">
        <v>0.38</v>
      </c>
      <c r="I82" s="64">
        <v>0.3</v>
      </c>
      <c r="J82" s="64">
        <v>0.26</v>
      </c>
      <c r="K82" s="272">
        <f t="shared" ref="K82" si="18">SUM(H82:J82)</f>
        <v>0.94</v>
      </c>
      <c r="L82" s="272">
        <f t="shared" ref="L82:L83" si="19">+K82-G82</f>
        <v>-1.0000000000000009E-2</v>
      </c>
      <c r="M82" s="273">
        <f t="shared" ref="M82:M83" si="20">K82/G82</f>
        <v>0.98947368421052628</v>
      </c>
      <c r="N82" s="284" t="str">
        <f t="shared" ref="N82:N88" si="21">IF(M82&lt;=79%,"T",IF(M82&lt;=89%,"R",IF(M82&gt;=70%,"P")))</f>
        <v>P</v>
      </c>
      <c r="O82" s="209" t="s">
        <v>463</v>
      </c>
      <c r="P82" s="204" t="s">
        <v>512</v>
      </c>
      <c r="Q82" t="str">
        <f>N126</f>
        <v>P</v>
      </c>
    </row>
    <row r="83" spans="1:17" ht="78" customHeight="1" x14ac:dyDescent="0.25">
      <c r="A83" s="191">
        <v>21</v>
      </c>
      <c r="B83" s="470" t="s">
        <v>999</v>
      </c>
      <c r="C83" s="204" t="s">
        <v>936</v>
      </c>
      <c r="D83" s="204" t="s">
        <v>937</v>
      </c>
      <c r="E83" s="208" t="s">
        <v>459</v>
      </c>
      <c r="F83" s="205" t="s">
        <v>1112</v>
      </c>
      <c r="G83" s="64">
        <v>1</v>
      </c>
      <c r="H83" s="64">
        <v>0.3</v>
      </c>
      <c r="I83" s="64">
        <v>0.3</v>
      </c>
      <c r="J83" s="64">
        <v>0.26</v>
      </c>
      <c r="K83" s="272">
        <f t="shared" ref="K83" si="22">SUM(H83:J83)</f>
        <v>0.86</v>
      </c>
      <c r="L83" s="272">
        <f t="shared" si="19"/>
        <v>-0.14000000000000001</v>
      </c>
      <c r="M83" s="273">
        <f t="shared" si="20"/>
        <v>0.86</v>
      </c>
      <c r="N83" s="284" t="str">
        <f t="shared" si="21"/>
        <v>R</v>
      </c>
      <c r="O83" s="206"/>
      <c r="P83" s="210" t="s">
        <v>1057</v>
      </c>
      <c r="Q83" t="str">
        <f>N127</f>
        <v>P</v>
      </c>
    </row>
    <row r="84" spans="1:17" ht="140.25" customHeight="1" x14ac:dyDescent="0.25">
      <c r="A84" s="191">
        <v>22</v>
      </c>
      <c r="B84" s="469" t="s">
        <v>1000</v>
      </c>
      <c r="C84" s="204" t="s">
        <v>938</v>
      </c>
      <c r="D84" s="204" t="s">
        <v>939</v>
      </c>
      <c r="E84" s="208" t="s">
        <v>459</v>
      </c>
      <c r="F84" s="205" t="s">
        <v>1113</v>
      </c>
      <c r="G84" s="64">
        <v>0.75</v>
      </c>
      <c r="H84" s="64">
        <v>0.25</v>
      </c>
      <c r="I84" s="64">
        <v>0.35</v>
      </c>
      <c r="J84" s="64">
        <v>0.15</v>
      </c>
      <c r="K84" s="272">
        <f>SUM(H84:J84)</f>
        <v>0.75</v>
      </c>
      <c r="L84" s="272">
        <f>+K84-G84</f>
        <v>0</v>
      </c>
      <c r="M84" s="273">
        <f>K84/G84</f>
        <v>1</v>
      </c>
      <c r="N84" s="284" t="str">
        <f t="shared" ref="N84" si="23">IF(M84&lt;=79%,"T",IF(M84&lt;=89%,"R",IF(M84&gt;=70%,"P")))</f>
        <v>P</v>
      </c>
      <c r="O84" s="209" t="s">
        <v>463</v>
      </c>
      <c r="P84" s="204" t="s">
        <v>512</v>
      </c>
      <c r="Q84" t="e">
        <f>#REF!</f>
        <v>#REF!</v>
      </c>
    </row>
    <row r="85" spans="1:17" ht="96.75" customHeight="1" x14ac:dyDescent="0.25">
      <c r="A85" s="228">
        <v>23</v>
      </c>
      <c r="B85" s="469" t="s">
        <v>1001</v>
      </c>
      <c r="C85" s="204" t="s">
        <v>940</v>
      </c>
      <c r="D85" s="204" t="s">
        <v>941</v>
      </c>
      <c r="E85" s="208" t="s">
        <v>459</v>
      </c>
      <c r="F85" s="205" t="s">
        <v>1114</v>
      </c>
      <c r="G85" s="64">
        <v>1</v>
      </c>
      <c r="H85" s="64">
        <v>0.3</v>
      </c>
      <c r="I85" s="64">
        <v>0.35</v>
      </c>
      <c r="J85" s="64">
        <v>0.33</v>
      </c>
      <c r="K85" s="272">
        <f>SUM(H85:J85)</f>
        <v>0.98</v>
      </c>
      <c r="L85" s="272">
        <f>+K85-G85</f>
        <v>-2.0000000000000018E-2</v>
      </c>
      <c r="M85" s="273">
        <f>K85/G85</f>
        <v>0.98</v>
      </c>
      <c r="N85" s="284" t="str">
        <f t="shared" si="21"/>
        <v>P</v>
      </c>
      <c r="O85" s="209" t="s">
        <v>463</v>
      </c>
      <c r="P85" s="204" t="s">
        <v>512</v>
      </c>
      <c r="Q85" t="e">
        <f>#REF!</f>
        <v>#REF!</v>
      </c>
    </row>
    <row r="86" spans="1:17" ht="155.25" customHeight="1" x14ac:dyDescent="0.25">
      <c r="A86" s="191">
        <v>24</v>
      </c>
      <c r="B86" s="207" t="s">
        <v>1002</v>
      </c>
      <c r="C86" s="204" t="s">
        <v>942</v>
      </c>
      <c r="D86" s="204" t="s">
        <v>943</v>
      </c>
      <c r="E86" s="208" t="s">
        <v>459</v>
      </c>
      <c r="F86" s="205" t="s">
        <v>1115</v>
      </c>
      <c r="G86" s="203">
        <v>1</v>
      </c>
      <c r="H86" s="64">
        <v>0.3</v>
      </c>
      <c r="I86" s="64">
        <v>0.23</v>
      </c>
      <c r="J86" s="64">
        <v>0.45</v>
      </c>
      <c r="K86" s="272">
        <f t="shared" ref="K86:K87" si="24">SUM(H86:J86)</f>
        <v>0.98</v>
      </c>
      <c r="L86" s="272">
        <f t="shared" ref="L86:L90" si="25">+K86-G86</f>
        <v>-2.0000000000000018E-2</v>
      </c>
      <c r="M86" s="273">
        <f t="shared" ref="M86:M88" si="26">K86/G86</f>
        <v>0.98</v>
      </c>
      <c r="N86" s="284" t="str">
        <f t="shared" si="21"/>
        <v>P</v>
      </c>
      <c r="O86" s="209" t="s">
        <v>463</v>
      </c>
      <c r="P86" s="204" t="s">
        <v>512</v>
      </c>
      <c r="Q86" t="e">
        <f>#REF!</f>
        <v>#REF!</v>
      </c>
    </row>
    <row r="87" spans="1:17" ht="128.25" customHeight="1" x14ac:dyDescent="0.25">
      <c r="A87" s="191">
        <v>25</v>
      </c>
      <c r="B87" s="470" t="s">
        <v>1003</v>
      </c>
      <c r="C87" s="204" t="s">
        <v>945</v>
      </c>
      <c r="D87" s="204" t="s">
        <v>944</v>
      </c>
      <c r="E87" s="208" t="s">
        <v>459</v>
      </c>
      <c r="F87" s="205" t="s">
        <v>1116</v>
      </c>
      <c r="G87" s="64">
        <v>1</v>
      </c>
      <c r="H87" s="64">
        <v>0.15</v>
      </c>
      <c r="I87" s="64">
        <v>0.28999999999999998</v>
      </c>
      <c r="J87" s="64">
        <v>0.55000000000000004</v>
      </c>
      <c r="K87" s="272">
        <f t="shared" si="24"/>
        <v>0.99</v>
      </c>
      <c r="L87" s="272">
        <f t="shared" si="25"/>
        <v>-1.0000000000000009E-2</v>
      </c>
      <c r="M87" s="273">
        <f t="shared" si="26"/>
        <v>0.99</v>
      </c>
      <c r="N87" s="284" t="str">
        <f t="shared" si="21"/>
        <v>P</v>
      </c>
      <c r="O87" s="209" t="s">
        <v>463</v>
      </c>
      <c r="P87" s="447" t="s">
        <v>1148</v>
      </c>
      <c r="Q87" t="str">
        <f>N91</f>
        <v>P</v>
      </c>
    </row>
    <row r="88" spans="1:17" ht="154.5" customHeight="1" x14ac:dyDescent="0.25">
      <c r="A88" s="191">
        <v>26</v>
      </c>
      <c r="B88" s="439" t="s">
        <v>1004</v>
      </c>
      <c r="C88" s="204" t="s">
        <v>1065</v>
      </c>
      <c r="D88" s="204" t="s">
        <v>1066</v>
      </c>
      <c r="E88" s="208" t="s">
        <v>459</v>
      </c>
      <c r="F88" s="286" t="s">
        <v>1117</v>
      </c>
      <c r="G88" s="64">
        <v>1</v>
      </c>
      <c r="H88" s="64">
        <v>0.3</v>
      </c>
      <c r="I88" s="64">
        <v>0.3</v>
      </c>
      <c r="J88" s="64">
        <v>0.27</v>
      </c>
      <c r="K88" s="272">
        <f t="shared" ref="K88" si="27">SUM(H88:J88)</f>
        <v>0.87</v>
      </c>
      <c r="L88" s="272">
        <f t="shared" si="25"/>
        <v>-0.13</v>
      </c>
      <c r="M88" s="273">
        <f t="shared" si="26"/>
        <v>0.87</v>
      </c>
      <c r="N88" s="284" t="str">
        <f t="shared" si="21"/>
        <v>R</v>
      </c>
      <c r="O88" s="284" t="s">
        <v>463</v>
      </c>
      <c r="P88" s="447" t="s">
        <v>1067</v>
      </c>
      <c r="Q88" t="e">
        <f>#REF!</f>
        <v>#REF!</v>
      </c>
    </row>
    <row r="89" spans="1:17" ht="106.5" customHeight="1" x14ac:dyDescent="0.25">
      <c r="A89" s="191">
        <v>27</v>
      </c>
      <c r="B89" s="207" t="s">
        <v>1005</v>
      </c>
      <c r="C89" s="204" t="s">
        <v>947</v>
      </c>
      <c r="D89" s="204" t="s">
        <v>948</v>
      </c>
      <c r="E89" s="208" t="s">
        <v>459</v>
      </c>
      <c r="F89" s="205" t="s">
        <v>946</v>
      </c>
      <c r="G89" s="203">
        <v>1</v>
      </c>
      <c r="H89" s="64">
        <v>0.3</v>
      </c>
      <c r="I89" s="64">
        <v>0.28000000000000003</v>
      </c>
      <c r="J89" s="64">
        <v>0.4</v>
      </c>
      <c r="K89" s="272">
        <f t="shared" ref="K89:K90" si="28">SUM(H89:J89)</f>
        <v>0.98000000000000009</v>
      </c>
      <c r="L89" s="272">
        <f t="shared" si="25"/>
        <v>-1.9999999999999907E-2</v>
      </c>
      <c r="M89" s="273">
        <f t="shared" ref="M89:M90" si="29">K89/G89</f>
        <v>0.98000000000000009</v>
      </c>
      <c r="N89" s="284" t="str">
        <f t="shared" ref="N89:N90" si="30">IF(M89&lt;=79%,"T",IF(M89&lt;=89%,"R",IF(M89&gt;=70%,"P")))</f>
        <v>P</v>
      </c>
      <c r="O89" s="209" t="s">
        <v>463</v>
      </c>
      <c r="P89" s="204" t="s">
        <v>512</v>
      </c>
      <c r="Q89" t="e">
        <f>#REF!</f>
        <v>#REF!</v>
      </c>
    </row>
    <row r="90" spans="1:17" ht="126.75" customHeight="1" x14ac:dyDescent="0.25">
      <c r="A90" s="228">
        <v>28</v>
      </c>
      <c r="B90" s="207" t="s">
        <v>1006</v>
      </c>
      <c r="C90" s="204" t="s">
        <v>949</v>
      </c>
      <c r="D90" s="204" t="s">
        <v>950</v>
      </c>
      <c r="E90" s="208" t="s">
        <v>459</v>
      </c>
      <c r="F90" s="205" t="s">
        <v>1118</v>
      </c>
      <c r="G90" s="64">
        <v>0.9</v>
      </c>
      <c r="H90" s="64">
        <v>0</v>
      </c>
      <c r="I90" s="64">
        <v>0</v>
      </c>
      <c r="J90" s="64">
        <v>0.96</v>
      </c>
      <c r="K90" s="272">
        <f t="shared" si="28"/>
        <v>0.96</v>
      </c>
      <c r="L90" s="273">
        <f t="shared" si="25"/>
        <v>5.9999999999999942E-2</v>
      </c>
      <c r="M90" s="273">
        <f t="shared" si="29"/>
        <v>1.0666666666666667</v>
      </c>
      <c r="N90" s="264" t="str">
        <f t="shared" si="30"/>
        <v>P</v>
      </c>
      <c r="O90" s="209" t="s">
        <v>463</v>
      </c>
      <c r="P90" s="446" t="s">
        <v>1058</v>
      </c>
      <c r="Q90" t="str">
        <f>N99</f>
        <v>P</v>
      </c>
    </row>
    <row r="91" spans="1:17" ht="133.5" customHeight="1" x14ac:dyDescent="0.25">
      <c r="A91" s="191">
        <v>29</v>
      </c>
      <c r="B91" s="196" t="s">
        <v>1007</v>
      </c>
      <c r="C91" s="204" t="s">
        <v>1089</v>
      </c>
      <c r="D91" s="204" t="s">
        <v>1090</v>
      </c>
      <c r="E91" s="208" t="s">
        <v>459</v>
      </c>
      <c r="F91" s="199" t="s">
        <v>1155</v>
      </c>
      <c r="G91" s="64">
        <v>0.6</v>
      </c>
      <c r="H91" s="64">
        <v>0.15</v>
      </c>
      <c r="I91" s="64">
        <v>0.2</v>
      </c>
      <c r="J91" s="64">
        <v>0.23</v>
      </c>
      <c r="K91" s="272">
        <f t="shared" ref="K91" si="31">SUM(H91:J91)</f>
        <v>0.57999999999999996</v>
      </c>
      <c r="L91" s="273">
        <f t="shared" ref="L91:L92" si="32">+K91-G91</f>
        <v>-2.0000000000000018E-2</v>
      </c>
      <c r="M91" s="273">
        <f t="shared" ref="M91:M92" si="33">K91/G91</f>
        <v>0.96666666666666667</v>
      </c>
      <c r="N91" s="264" t="str">
        <f>IF(M91&lt;=79%,"T",IF(M91&lt;=89%,"R",IF(M91&gt;=70%,"P")))</f>
        <v>P</v>
      </c>
      <c r="O91" s="201" t="s">
        <v>463</v>
      </c>
      <c r="P91" s="476" t="s">
        <v>1156</v>
      </c>
      <c r="Q91" t="e">
        <f>#REF!</f>
        <v>#REF!</v>
      </c>
    </row>
    <row r="92" spans="1:17" ht="146.25" customHeight="1" x14ac:dyDescent="0.25">
      <c r="A92" s="191">
        <v>30</v>
      </c>
      <c r="B92" s="207" t="s">
        <v>1008</v>
      </c>
      <c r="C92" s="204" t="s">
        <v>299</v>
      </c>
      <c r="D92" s="204" t="s">
        <v>474</v>
      </c>
      <c r="E92" s="208" t="s">
        <v>461</v>
      </c>
      <c r="F92" s="205" t="s">
        <v>1119</v>
      </c>
      <c r="G92" s="472">
        <v>1</v>
      </c>
      <c r="H92" s="66">
        <v>0</v>
      </c>
      <c r="I92" s="66">
        <v>0</v>
      </c>
      <c r="J92" s="66">
        <v>1</v>
      </c>
      <c r="K92" s="473">
        <f t="shared" ref="K92" si="34">SUM(H92:J92)</f>
        <v>1</v>
      </c>
      <c r="L92" s="473">
        <f t="shared" si="32"/>
        <v>0</v>
      </c>
      <c r="M92" s="273">
        <f t="shared" si="33"/>
        <v>1</v>
      </c>
      <c r="N92" s="284" t="str">
        <f t="shared" ref="N92" si="35">IF(M92&lt;=79%,"T",IF(M92&lt;=89%,"R",IF(M92&gt;=70%,"P")))</f>
        <v>P</v>
      </c>
      <c r="O92" s="209" t="s">
        <v>463</v>
      </c>
      <c r="P92" s="476" t="s">
        <v>512</v>
      </c>
      <c r="Q92" t="str">
        <f>N102</f>
        <v>P</v>
      </c>
    </row>
    <row r="93" spans="1:17" ht="147" customHeight="1" x14ac:dyDescent="0.25">
      <c r="A93" s="191">
        <v>31</v>
      </c>
      <c r="B93" s="207" t="s">
        <v>1009</v>
      </c>
      <c r="C93" s="204" t="s">
        <v>735</v>
      </c>
      <c r="D93" s="204" t="s">
        <v>736</v>
      </c>
      <c r="E93" s="208" t="s">
        <v>461</v>
      </c>
      <c r="F93" s="205" t="s">
        <v>1120</v>
      </c>
      <c r="G93" s="474">
        <v>1</v>
      </c>
      <c r="H93" s="66">
        <v>0</v>
      </c>
      <c r="I93" s="66">
        <v>0</v>
      </c>
      <c r="J93" s="66">
        <v>1</v>
      </c>
      <c r="K93" s="473">
        <f>SUM(H93:J93)</f>
        <v>1</v>
      </c>
      <c r="L93" s="272">
        <f>+K93-G93</f>
        <v>0</v>
      </c>
      <c r="M93" s="273">
        <f>K93/G93</f>
        <v>1</v>
      </c>
      <c r="N93" s="284" t="str">
        <f>IF(M93&lt;=79%,"T",IF(M93&lt;=89%,"R",IF(M93&gt;=70%,"P")))</f>
        <v>P</v>
      </c>
      <c r="O93" s="209" t="s">
        <v>463</v>
      </c>
      <c r="P93" s="476" t="s">
        <v>512</v>
      </c>
    </row>
    <row r="94" spans="1:17" ht="136.5" customHeight="1" x14ac:dyDescent="0.25">
      <c r="A94" s="191">
        <v>32</v>
      </c>
      <c r="B94" s="196" t="s">
        <v>1010</v>
      </c>
      <c r="C94" s="197" t="s">
        <v>951</v>
      </c>
      <c r="D94" s="197" t="s">
        <v>1157</v>
      </c>
      <c r="E94" s="233" t="s">
        <v>461</v>
      </c>
      <c r="F94" s="199" t="s">
        <v>1158</v>
      </c>
      <c r="G94" s="234">
        <v>1</v>
      </c>
      <c r="H94" s="53">
        <v>0</v>
      </c>
      <c r="I94" s="53">
        <v>0</v>
      </c>
      <c r="J94" s="53">
        <v>1</v>
      </c>
      <c r="K94" s="280">
        <f t="shared" ref="K94:K102" si="36">SUM(H94:J94)</f>
        <v>1</v>
      </c>
      <c r="L94" s="281">
        <f t="shared" ref="L94:L99" si="37">+K94-G94</f>
        <v>0</v>
      </c>
      <c r="M94" s="275">
        <f>K94/G94</f>
        <v>1</v>
      </c>
      <c r="N94" s="264" t="str">
        <f t="shared" ref="N94" si="38">IF(M94&lt;=79%,"T",IF(M94&lt;=89%,"R",IF(M94&gt;=70%,"P")))</f>
        <v>P</v>
      </c>
      <c r="O94" s="201" t="s">
        <v>463</v>
      </c>
      <c r="P94" s="476" t="s">
        <v>1087</v>
      </c>
      <c r="Q94" t="e">
        <f>#REF!</f>
        <v>#REF!</v>
      </c>
    </row>
    <row r="95" spans="1:17" ht="121.5" customHeight="1" x14ac:dyDescent="0.25">
      <c r="A95" s="482">
        <v>33</v>
      </c>
      <c r="B95" s="485" t="s">
        <v>1011</v>
      </c>
      <c r="C95" s="197" t="s">
        <v>953</v>
      </c>
      <c r="D95" s="197" t="s">
        <v>954</v>
      </c>
      <c r="E95" s="198" t="s">
        <v>461</v>
      </c>
      <c r="F95" s="483" t="s">
        <v>1121</v>
      </c>
      <c r="G95" s="234">
        <v>1</v>
      </c>
      <c r="H95" s="53">
        <v>0</v>
      </c>
      <c r="I95" s="53">
        <v>0</v>
      </c>
      <c r="J95" s="53">
        <v>1</v>
      </c>
      <c r="K95" s="280">
        <f t="shared" si="36"/>
        <v>1</v>
      </c>
      <c r="L95" s="281">
        <f t="shared" si="37"/>
        <v>0</v>
      </c>
      <c r="M95" s="275">
        <f>K95/G95</f>
        <v>1</v>
      </c>
      <c r="N95" s="264" t="str">
        <f t="shared" ref="N95" si="39">IF(M95&lt;=79%,"T",IF(M95&lt;=89%,"R",IF(M95&gt;=70%,"P")))</f>
        <v>P</v>
      </c>
      <c r="O95" s="201" t="s">
        <v>463</v>
      </c>
      <c r="P95" s="476" t="s">
        <v>512</v>
      </c>
      <c r="Q95" t="str">
        <f t="shared" ref="Q95:Q100" si="40">N105</f>
        <v>P</v>
      </c>
    </row>
    <row r="96" spans="1:17" ht="121.5" customHeight="1" x14ac:dyDescent="0.25">
      <c r="A96" s="482"/>
      <c r="B96" s="486"/>
      <c r="C96" s="285" t="s">
        <v>955</v>
      </c>
      <c r="D96" s="285" t="s">
        <v>952</v>
      </c>
      <c r="E96" s="287" t="s">
        <v>459</v>
      </c>
      <c r="F96" s="484"/>
      <c r="G96" s="288">
        <v>0.9</v>
      </c>
      <c r="H96" s="64">
        <v>0</v>
      </c>
      <c r="I96" s="64">
        <v>0</v>
      </c>
      <c r="J96" s="64">
        <v>0.91</v>
      </c>
      <c r="K96" s="289">
        <f t="shared" si="36"/>
        <v>0.91</v>
      </c>
      <c r="L96" s="289">
        <f t="shared" si="37"/>
        <v>1.0000000000000009E-2</v>
      </c>
      <c r="M96" s="290">
        <f t="shared" ref="M96" si="41">K96/G96</f>
        <v>1.0111111111111111</v>
      </c>
      <c r="N96" s="284" t="str">
        <f>IF(M96&lt;=$Y$10,"T",IF(M96&lt;=$X$10,"R",IF(M96&gt;=$W$10,"P")))</f>
        <v>P</v>
      </c>
      <c r="O96" s="284"/>
      <c r="P96" s="476" t="s">
        <v>1059</v>
      </c>
      <c r="Q96" t="str">
        <f t="shared" si="40"/>
        <v>P</v>
      </c>
    </row>
    <row r="97" spans="1:31" ht="106.5" customHeight="1" x14ac:dyDescent="0.25">
      <c r="A97" s="191">
        <v>34</v>
      </c>
      <c r="B97" s="196" t="s">
        <v>1012</v>
      </c>
      <c r="C97" s="197" t="s">
        <v>320</v>
      </c>
      <c r="D97" s="197" t="s">
        <v>508</v>
      </c>
      <c r="E97" s="233" t="s">
        <v>461</v>
      </c>
      <c r="F97" s="199" t="s">
        <v>713</v>
      </c>
      <c r="G97" s="234">
        <v>1</v>
      </c>
      <c r="H97" s="53">
        <v>0</v>
      </c>
      <c r="I97" s="53">
        <v>0</v>
      </c>
      <c r="J97" s="53">
        <v>1</v>
      </c>
      <c r="K97" s="280">
        <f t="shared" si="36"/>
        <v>1</v>
      </c>
      <c r="L97" s="281">
        <f t="shared" si="37"/>
        <v>0</v>
      </c>
      <c r="M97" s="275">
        <f>K97/G97</f>
        <v>1</v>
      </c>
      <c r="N97" s="264" t="str">
        <f>IF(M97&lt;=79%,"T",IF(M97&lt;=89%,"R",IF(M97&gt;=70%,"P")))</f>
        <v>P</v>
      </c>
      <c r="O97" s="201" t="s">
        <v>463</v>
      </c>
      <c r="P97" s="297" t="s">
        <v>1060</v>
      </c>
      <c r="Q97" t="str">
        <f t="shared" si="40"/>
        <v>P</v>
      </c>
    </row>
    <row r="98" spans="1:31" ht="108.75" customHeight="1" x14ac:dyDescent="0.25">
      <c r="A98" s="191">
        <v>35</v>
      </c>
      <c r="B98" s="196" t="s">
        <v>1013</v>
      </c>
      <c r="C98" s="197" t="s">
        <v>956</v>
      </c>
      <c r="D98" s="197" t="s">
        <v>957</v>
      </c>
      <c r="E98" s="233" t="s">
        <v>461</v>
      </c>
      <c r="F98" s="199" t="s">
        <v>1159</v>
      </c>
      <c r="G98" s="234">
        <v>7</v>
      </c>
      <c r="H98" s="53">
        <v>2</v>
      </c>
      <c r="I98" s="53">
        <v>3</v>
      </c>
      <c r="J98" s="53">
        <v>2</v>
      </c>
      <c r="K98" s="280">
        <f t="shared" si="36"/>
        <v>7</v>
      </c>
      <c r="L98" s="281">
        <f t="shared" si="37"/>
        <v>0</v>
      </c>
      <c r="M98" s="275">
        <f>K98/G98</f>
        <v>1</v>
      </c>
      <c r="N98" s="264" t="str">
        <f t="shared" ref="N98" si="42">IF(M98&lt;=79%,"T",IF(M98&lt;=89%,"R",IF(M98&gt;=70%,"P")))</f>
        <v>P</v>
      </c>
      <c r="O98" s="201" t="s">
        <v>463</v>
      </c>
      <c r="P98" s="297" t="s">
        <v>1160</v>
      </c>
      <c r="Q98" t="str">
        <f t="shared" si="40"/>
        <v>P</v>
      </c>
    </row>
    <row r="99" spans="1:31" ht="133.5" customHeight="1" x14ac:dyDescent="0.25">
      <c r="A99" s="191">
        <v>36</v>
      </c>
      <c r="B99" s="439" t="s">
        <v>1014</v>
      </c>
      <c r="C99" s="285" t="s">
        <v>958</v>
      </c>
      <c r="D99" s="285" t="s">
        <v>959</v>
      </c>
      <c r="E99" s="287" t="s">
        <v>459</v>
      </c>
      <c r="F99" s="286" t="s">
        <v>1122</v>
      </c>
      <c r="G99" s="288">
        <v>0.8</v>
      </c>
      <c r="H99" s="64">
        <v>0.1</v>
      </c>
      <c r="I99" s="64">
        <v>0.15</v>
      </c>
      <c r="J99" s="64">
        <v>0.5</v>
      </c>
      <c r="K99" s="289">
        <f t="shared" si="36"/>
        <v>0.75</v>
      </c>
      <c r="L99" s="289">
        <f t="shared" si="37"/>
        <v>-5.0000000000000044E-2</v>
      </c>
      <c r="M99" s="290">
        <f>K99/G99</f>
        <v>0.9375</v>
      </c>
      <c r="N99" s="284" t="str">
        <f>IF(M99&lt;=$Y$10,"T",IF(M99&lt;=$X$10,"R",IF(M99&gt;=$W$10,"P")))</f>
        <v>P</v>
      </c>
      <c r="O99" s="284"/>
      <c r="P99" s="297" t="s">
        <v>1091</v>
      </c>
      <c r="Q99" t="str">
        <f t="shared" si="40"/>
        <v>P</v>
      </c>
    </row>
    <row r="100" spans="1:31" ht="51.75" hidden="1" customHeight="1" x14ac:dyDescent="0.25">
      <c r="A100" s="191">
        <v>63</v>
      </c>
      <c r="B100" s="439" t="s">
        <v>960</v>
      </c>
      <c r="C100" s="285" t="s">
        <v>961</v>
      </c>
      <c r="D100" s="285" t="s">
        <v>962</v>
      </c>
      <c r="E100" s="287" t="s">
        <v>459</v>
      </c>
      <c r="F100" s="286" t="s">
        <v>963</v>
      </c>
      <c r="G100" s="288">
        <v>0.5</v>
      </c>
      <c r="H100" s="64">
        <v>0.08</v>
      </c>
      <c r="I100" s="64">
        <v>7.0000000000000007E-2</v>
      </c>
      <c r="J100" s="64">
        <v>0.09</v>
      </c>
      <c r="K100" s="289">
        <f t="shared" si="36"/>
        <v>0.24000000000000002</v>
      </c>
      <c r="L100" s="289">
        <f t="shared" ref="L100:L101" si="43">+K100-G100</f>
        <v>-0.26</v>
      </c>
      <c r="M100" s="290">
        <f t="shared" ref="M100" si="44">K100/G100</f>
        <v>0.48000000000000004</v>
      </c>
      <c r="N100" s="284" t="str">
        <f>IF(M100&lt;=$Y$10,"T",IF(M100&lt;=$X$10,"R",IF(M100&gt;=$W$10,"P")))</f>
        <v>P</v>
      </c>
      <c r="O100" s="284" t="s">
        <v>463</v>
      </c>
      <c r="P100" s="297" t="s">
        <v>901</v>
      </c>
      <c r="Q100" t="str">
        <f t="shared" si="40"/>
        <v>P</v>
      </c>
    </row>
    <row r="101" spans="1:31" ht="159.75" customHeight="1" x14ac:dyDescent="0.25">
      <c r="A101" s="191">
        <v>37</v>
      </c>
      <c r="B101" s="439" t="s">
        <v>1015</v>
      </c>
      <c r="C101" s="285" t="s">
        <v>978</v>
      </c>
      <c r="D101" s="285" t="s">
        <v>979</v>
      </c>
      <c r="E101" s="287" t="s">
        <v>459</v>
      </c>
      <c r="F101" s="286" t="s">
        <v>977</v>
      </c>
      <c r="G101" s="288">
        <v>0.5</v>
      </c>
      <c r="H101" s="64">
        <v>0.09</v>
      </c>
      <c r="I101" s="64">
        <v>0.1</v>
      </c>
      <c r="J101" s="64">
        <v>0.3</v>
      </c>
      <c r="K101" s="289">
        <f t="shared" ref="K101" si="45">SUM(H101:J101)</f>
        <v>0.49</v>
      </c>
      <c r="L101" s="289">
        <f t="shared" si="43"/>
        <v>-1.0000000000000009E-2</v>
      </c>
      <c r="M101" s="290">
        <f>K101/G101</f>
        <v>0.98</v>
      </c>
      <c r="N101" s="284" t="str">
        <f>IF(M101&lt;=$Y$10,"T",IF(M101&lt;=$X$10,"R",IF(M101&gt;=$W$10,"P")))</f>
        <v>P</v>
      </c>
      <c r="O101" s="284"/>
      <c r="P101" s="297" t="s">
        <v>1061</v>
      </c>
      <c r="Q101" t="e">
        <f>#REF!</f>
        <v>#REF!</v>
      </c>
    </row>
    <row r="102" spans="1:31" ht="302.25" customHeight="1" x14ac:dyDescent="0.25">
      <c r="A102" s="191">
        <v>38</v>
      </c>
      <c r="B102" s="207" t="s">
        <v>1016</v>
      </c>
      <c r="C102" s="204" t="s">
        <v>728</v>
      </c>
      <c r="D102" s="204" t="s">
        <v>509</v>
      </c>
      <c r="E102" s="208" t="s">
        <v>459</v>
      </c>
      <c r="F102" s="205" t="s">
        <v>717</v>
      </c>
      <c r="G102" s="237">
        <v>1</v>
      </c>
      <c r="H102" s="237">
        <v>0.1</v>
      </c>
      <c r="I102" s="237">
        <v>0.4</v>
      </c>
      <c r="J102" s="237">
        <v>0.49</v>
      </c>
      <c r="K102" s="282">
        <f t="shared" si="36"/>
        <v>0.99</v>
      </c>
      <c r="L102" s="282">
        <f>+K102-G102</f>
        <v>-1.0000000000000009E-2</v>
      </c>
      <c r="M102" s="283">
        <f>K102/G102</f>
        <v>0.99</v>
      </c>
      <c r="N102" s="284" t="str">
        <f>IF(M102&lt;=79%,"T",IF(M102&lt;=89%,"R",IF(M102&gt;=70%,"P")))</f>
        <v>P</v>
      </c>
      <c r="O102" s="209" t="s">
        <v>463</v>
      </c>
      <c r="P102" s="476" t="s">
        <v>1062</v>
      </c>
      <c r="Q102" t="str">
        <f>N111</f>
        <v>P</v>
      </c>
    </row>
    <row r="103" spans="1:31" ht="102" customHeight="1" x14ac:dyDescent="0.25">
      <c r="A103" s="191">
        <v>39</v>
      </c>
      <c r="B103" s="207" t="s">
        <v>1017</v>
      </c>
      <c r="C103" s="204" t="s">
        <v>9</v>
      </c>
      <c r="D103" s="204" t="s">
        <v>510</v>
      </c>
      <c r="E103" s="208" t="s">
        <v>459</v>
      </c>
      <c r="F103" s="205" t="s">
        <v>1123</v>
      </c>
      <c r="G103" s="237">
        <v>1</v>
      </c>
      <c r="H103" s="237">
        <v>0.26</v>
      </c>
      <c r="I103" s="237">
        <v>0.35</v>
      </c>
      <c r="J103" s="237">
        <v>0.38</v>
      </c>
      <c r="K103" s="237">
        <f t="shared" ref="K103:K104" si="46">SUM(H103:J103)</f>
        <v>0.99</v>
      </c>
      <c r="L103" s="237">
        <f t="shared" ref="L103:L104" si="47">+K103-G103</f>
        <v>-1.0000000000000009E-2</v>
      </c>
      <c r="M103" s="237">
        <f t="shared" ref="M103:M104" si="48">K103/G103</f>
        <v>0.99</v>
      </c>
      <c r="N103" s="284" t="str">
        <f t="shared" ref="N103:N104" si="49">IF(M103&lt;=79%,"T",IF(M103&lt;=89%,"R",IF(M103&gt;=70%,"P")))</f>
        <v>P</v>
      </c>
      <c r="O103" s="209" t="s">
        <v>463</v>
      </c>
      <c r="P103" s="476" t="s">
        <v>512</v>
      </c>
      <c r="Q103" t="str">
        <f>N118</f>
        <v>T</v>
      </c>
      <c r="R103" s="238"/>
    </row>
    <row r="104" spans="1:31" ht="126" customHeight="1" x14ac:dyDescent="0.25">
      <c r="A104" s="191">
        <v>40</v>
      </c>
      <c r="B104" s="196" t="s">
        <v>1018</v>
      </c>
      <c r="C104" s="197" t="s">
        <v>964</v>
      </c>
      <c r="D104" s="197" t="s">
        <v>965</v>
      </c>
      <c r="E104" s="198" t="s">
        <v>459</v>
      </c>
      <c r="F104" s="199" t="s">
        <v>1124</v>
      </c>
      <c r="G104" s="203">
        <v>1</v>
      </c>
      <c r="H104" s="64">
        <v>0.45</v>
      </c>
      <c r="I104" s="64">
        <v>0.3</v>
      </c>
      <c r="J104" s="64">
        <v>0.2</v>
      </c>
      <c r="K104" s="272">
        <f t="shared" si="46"/>
        <v>0.95</v>
      </c>
      <c r="L104" s="272">
        <f t="shared" si="47"/>
        <v>-5.0000000000000044E-2</v>
      </c>
      <c r="M104" s="273">
        <f t="shared" si="48"/>
        <v>0.95</v>
      </c>
      <c r="N104" s="264" t="str">
        <f t="shared" si="49"/>
        <v>P</v>
      </c>
      <c r="O104" s="201" t="s">
        <v>463</v>
      </c>
      <c r="P104" s="204" t="s">
        <v>512</v>
      </c>
      <c r="Q104" t="str">
        <f>N119</f>
        <v>P</v>
      </c>
      <c r="R104" s="239"/>
      <c r="S104" s="238"/>
      <c r="T104" s="238"/>
      <c r="U104" s="238"/>
    </row>
    <row r="105" spans="1:31" ht="115.5" customHeight="1" x14ac:dyDescent="0.25">
      <c r="A105" s="191">
        <v>41</v>
      </c>
      <c r="B105" s="438" t="s">
        <v>1019</v>
      </c>
      <c r="C105" s="235" t="s">
        <v>17</v>
      </c>
      <c r="D105" s="235" t="s">
        <v>475</v>
      </c>
      <c r="E105" s="233" t="s">
        <v>459</v>
      </c>
      <c r="F105" s="199" t="s">
        <v>1161</v>
      </c>
      <c r="G105" s="232">
        <v>1</v>
      </c>
      <c r="H105" s="52">
        <v>0.3</v>
      </c>
      <c r="I105" s="52">
        <v>0.35</v>
      </c>
      <c r="J105" s="52">
        <v>0.33</v>
      </c>
      <c r="K105" s="274">
        <f t="shared" ref="K105:K111" si="50">SUM(H105:J105)</f>
        <v>0.98</v>
      </c>
      <c r="L105" s="275">
        <f t="shared" ref="L105:L112" si="51">+K105-G105</f>
        <v>-2.0000000000000018E-2</v>
      </c>
      <c r="M105" s="275">
        <f t="shared" ref="M105:M112" si="52">K105/G105</f>
        <v>0.98</v>
      </c>
      <c r="N105" s="264" t="str">
        <f t="shared" ref="N105:N112" si="53">IF(M105&lt;=79%,"T",IF(M105&lt;=89%,"R",IF(M105&gt;=70%,"P")))</f>
        <v>P</v>
      </c>
      <c r="O105" s="201" t="s">
        <v>463</v>
      </c>
      <c r="P105" s="476" t="s">
        <v>512</v>
      </c>
      <c r="Q105" t="e">
        <f>#REF!</f>
        <v>#REF!</v>
      </c>
      <c r="R105" s="239"/>
      <c r="S105" s="239"/>
      <c r="T105" s="239"/>
      <c r="U105" s="239"/>
    </row>
    <row r="106" spans="1:31" ht="126.75" customHeight="1" x14ac:dyDescent="0.35">
      <c r="A106" s="191">
        <v>42</v>
      </c>
      <c r="B106" s="438" t="s">
        <v>1020</v>
      </c>
      <c r="C106" s="235" t="s">
        <v>24</v>
      </c>
      <c r="D106" s="235" t="s">
        <v>476</v>
      </c>
      <c r="E106" s="233" t="s">
        <v>459</v>
      </c>
      <c r="F106" s="199" t="s">
        <v>738</v>
      </c>
      <c r="G106" s="232">
        <v>1</v>
      </c>
      <c r="H106" s="232">
        <v>0.28000000000000003</v>
      </c>
      <c r="I106" s="232">
        <v>0.3</v>
      </c>
      <c r="J106" s="232">
        <v>0.38</v>
      </c>
      <c r="K106" s="278">
        <f t="shared" si="50"/>
        <v>0.96000000000000008</v>
      </c>
      <c r="L106" s="278">
        <f t="shared" si="51"/>
        <v>-3.9999999999999925E-2</v>
      </c>
      <c r="M106" s="279">
        <f t="shared" si="52"/>
        <v>0.96000000000000008</v>
      </c>
      <c r="N106" s="264" t="str">
        <f t="shared" si="53"/>
        <v>P</v>
      </c>
      <c r="O106" s="201" t="s">
        <v>463</v>
      </c>
      <c r="P106" s="476" t="s">
        <v>512</v>
      </c>
      <c r="Q106" t="str">
        <f>N123</f>
        <v>P</v>
      </c>
      <c r="T106" s="240"/>
      <c r="U106" s="241"/>
    </row>
    <row r="107" spans="1:31" ht="101.25" customHeight="1" x14ac:dyDescent="0.25">
      <c r="A107" s="191">
        <v>43</v>
      </c>
      <c r="B107" s="438" t="s">
        <v>1021</v>
      </c>
      <c r="C107" s="235" t="s">
        <v>551</v>
      </c>
      <c r="D107" s="235" t="s">
        <v>477</v>
      </c>
      <c r="E107" s="233" t="s">
        <v>459</v>
      </c>
      <c r="F107" s="236" t="s">
        <v>478</v>
      </c>
      <c r="G107" s="232">
        <v>1</v>
      </c>
      <c r="H107" s="232">
        <v>0.26</v>
      </c>
      <c r="I107" s="232">
        <v>0.35</v>
      </c>
      <c r="J107" s="232">
        <v>0.37</v>
      </c>
      <c r="K107" s="278">
        <f t="shared" si="50"/>
        <v>0.98</v>
      </c>
      <c r="L107" s="278">
        <f t="shared" si="51"/>
        <v>-2.0000000000000018E-2</v>
      </c>
      <c r="M107" s="279">
        <f t="shared" si="52"/>
        <v>0.98</v>
      </c>
      <c r="N107" s="264" t="str">
        <f t="shared" si="53"/>
        <v>P</v>
      </c>
      <c r="O107" s="201" t="s">
        <v>463</v>
      </c>
      <c r="P107" s="476" t="s">
        <v>512</v>
      </c>
      <c r="AE107" s="243"/>
    </row>
    <row r="108" spans="1:31" ht="84.75" customHeight="1" x14ac:dyDescent="0.25">
      <c r="A108" s="191">
        <v>44</v>
      </c>
      <c r="B108" s="438" t="s">
        <v>1022</v>
      </c>
      <c r="C108" s="235" t="s">
        <v>727</v>
      </c>
      <c r="D108" s="235" t="s">
        <v>476</v>
      </c>
      <c r="E108" s="233" t="s">
        <v>459</v>
      </c>
      <c r="F108" s="236" t="s">
        <v>479</v>
      </c>
      <c r="G108" s="232">
        <v>1</v>
      </c>
      <c r="H108" s="232">
        <v>0.33</v>
      </c>
      <c r="I108" s="232">
        <v>0.33</v>
      </c>
      <c r="J108" s="232">
        <v>0.33</v>
      </c>
      <c r="K108" s="278">
        <f t="shared" si="50"/>
        <v>0.99</v>
      </c>
      <c r="L108" s="278">
        <f t="shared" si="51"/>
        <v>-1.0000000000000009E-2</v>
      </c>
      <c r="M108" s="279">
        <f t="shared" si="52"/>
        <v>0.99</v>
      </c>
      <c r="N108" s="264" t="str">
        <f t="shared" si="53"/>
        <v>P</v>
      </c>
      <c r="O108" s="201" t="s">
        <v>463</v>
      </c>
      <c r="P108" s="476" t="s">
        <v>512</v>
      </c>
    </row>
    <row r="109" spans="1:31" ht="144" customHeight="1" x14ac:dyDescent="0.25">
      <c r="A109" s="191">
        <v>45</v>
      </c>
      <c r="B109" s="207" t="s">
        <v>1023</v>
      </c>
      <c r="C109" s="204" t="s">
        <v>726</v>
      </c>
      <c r="D109" s="204" t="s">
        <v>523</v>
      </c>
      <c r="E109" s="208" t="s">
        <v>459</v>
      </c>
      <c r="F109" s="205" t="s">
        <v>718</v>
      </c>
      <c r="G109" s="237">
        <v>1</v>
      </c>
      <c r="H109" s="237">
        <v>0.31</v>
      </c>
      <c r="I109" s="237">
        <v>0.32</v>
      </c>
      <c r="J109" s="237">
        <v>0.34</v>
      </c>
      <c r="K109" s="278">
        <f t="shared" si="50"/>
        <v>0.97</v>
      </c>
      <c r="L109" s="278">
        <f t="shared" si="51"/>
        <v>-3.0000000000000027E-2</v>
      </c>
      <c r="M109" s="279">
        <f t="shared" si="52"/>
        <v>0.97</v>
      </c>
      <c r="N109" s="264" t="str">
        <f t="shared" si="53"/>
        <v>P</v>
      </c>
      <c r="O109" s="209" t="s">
        <v>463</v>
      </c>
      <c r="P109" s="210" t="s">
        <v>512</v>
      </c>
    </row>
    <row r="110" spans="1:31" ht="125.25" customHeight="1" x14ac:dyDescent="0.25">
      <c r="A110" s="191">
        <v>46</v>
      </c>
      <c r="B110" s="207" t="s">
        <v>1024</v>
      </c>
      <c r="C110" s="204" t="s">
        <v>49</v>
      </c>
      <c r="D110" s="204" t="s">
        <v>480</v>
      </c>
      <c r="E110" s="208" t="s">
        <v>459</v>
      </c>
      <c r="F110" s="205" t="s">
        <v>481</v>
      </c>
      <c r="G110" s="237">
        <v>1</v>
      </c>
      <c r="H110" s="237">
        <v>0.3</v>
      </c>
      <c r="I110" s="237">
        <v>0.32</v>
      </c>
      <c r="J110" s="237">
        <v>0.36</v>
      </c>
      <c r="K110" s="282">
        <f t="shared" si="50"/>
        <v>0.98</v>
      </c>
      <c r="L110" s="282">
        <f t="shared" si="51"/>
        <v>-2.0000000000000018E-2</v>
      </c>
      <c r="M110" s="283">
        <f t="shared" si="52"/>
        <v>0.98</v>
      </c>
      <c r="N110" s="284" t="str">
        <f t="shared" si="53"/>
        <v>P</v>
      </c>
      <c r="O110" s="209" t="s">
        <v>463</v>
      </c>
      <c r="P110" s="210" t="s">
        <v>512</v>
      </c>
    </row>
    <row r="111" spans="1:31" ht="138.75" customHeight="1" x14ac:dyDescent="0.25">
      <c r="A111" s="191">
        <v>47</v>
      </c>
      <c r="B111" s="207" t="s">
        <v>1025</v>
      </c>
      <c r="C111" s="204" t="s">
        <v>56</v>
      </c>
      <c r="D111" s="210" t="s">
        <v>525</v>
      </c>
      <c r="E111" s="208" t="s">
        <v>459</v>
      </c>
      <c r="F111" s="205" t="s">
        <v>1125</v>
      </c>
      <c r="G111" s="237">
        <v>1</v>
      </c>
      <c r="H111" s="237">
        <v>0.32</v>
      </c>
      <c r="I111" s="237">
        <v>0.33</v>
      </c>
      <c r="J111" s="237">
        <v>0.33</v>
      </c>
      <c r="K111" s="282">
        <f t="shared" si="50"/>
        <v>0.98</v>
      </c>
      <c r="L111" s="282">
        <f t="shared" si="51"/>
        <v>-2.0000000000000018E-2</v>
      </c>
      <c r="M111" s="283">
        <f t="shared" si="52"/>
        <v>0.98</v>
      </c>
      <c r="N111" s="284" t="str">
        <f t="shared" si="53"/>
        <v>P</v>
      </c>
      <c r="O111" s="209"/>
      <c r="P111" s="210" t="s">
        <v>512</v>
      </c>
    </row>
    <row r="112" spans="1:31" ht="135" customHeight="1" x14ac:dyDescent="0.25">
      <c r="A112" s="191">
        <v>48</v>
      </c>
      <c r="B112" s="207" t="s">
        <v>1026</v>
      </c>
      <c r="C112" s="204" t="s">
        <v>64</v>
      </c>
      <c r="D112" s="210" t="s">
        <v>482</v>
      </c>
      <c r="E112" s="208" t="s">
        <v>459</v>
      </c>
      <c r="F112" s="205" t="s">
        <v>1126</v>
      </c>
      <c r="G112" s="237">
        <v>1</v>
      </c>
      <c r="H112" s="237">
        <v>0</v>
      </c>
      <c r="I112" s="237">
        <v>0</v>
      </c>
      <c r="J112" s="237">
        <v>0.87</v>
      </c>
      <c r="K112" s="282">
        <v>0.87</v>
      </c>
      <c r="L112" s="282">
        <f t="shared" si="51"/>
        <v>-0.13</v>
      </c>
      <c r="M112" s="283">
        <f t="shared" si="52"/>
        <v>0.87</v>
      </c>
      <c r="N112" s="284" t="str">
        <f t="shared" si="53"/>
        <v>R</v>
      </c>
      <c r="O112" s="209" t="s">
        <v>463</v>
      </c>
      <c r="P112" s="210" t="s">
        <v>899</v>
      </c>
    </row>
    <row r="113" spans="1:16" ht="138.75" customHeight="1" x14ac:dyDescent="0.25">
      <c r="A113" s="191">
        <v>49</v>
      </c>
      <c r="B113" s="207" t="s">
        <v>1027</v>
      </c>
      <c r="C113" s="204" t="s">
        <v>548</v>
      </c>
      <c r="D113" s="204" t="s">
        <v>499</v>
      </c>
      <c r="E113" s="208" t="s">
        <v>459</v>
      </c>
      <c r="F113" s="205" t="s">
        <v>1127</v>
      </c>
      <c r="G113" s="203">
        <v>1</v>
      </c>
      <c r="H113" s="64">
        <v>0.33</v>
      </c>
      <c r="I113" s="64">
        <v>0.35</v>
      </c>
      <c r="J113" s="64">
        <v>0.3</v>
      </c>
      <c r="K113" s="272">
        <f t="shared" si="1"/>
        <v>0.98</v>
      </c>
      <c r="L113" s="272">
        <f t="shared" si="2"/>
        <v>-2.0000000000000018E-2</v>
      </c>
      <c r="M113" s="273">
        <f t="shared" si="3"/>
        <v>0.98</v>
      </c>
      <c r="N113" s="284" t="str">
        <f t="shared" si="4"/>
        <v>P</v>
      </c>
      <c r="O113" s="209" t="s">
        <v>463</v>
      </c>
      <c r="P113" s="204" t="s">
        <v>512</v>
      </c>
    </row>
    <row r="114" spans="1:16" ht="165.75" customHeight="1" x14ac:dyDescent="0.25">
      <c r="A114" s="191">
        <v>50</v>
      </c>
      <c r="B114" s="439" t="s">
        <v>1028</v>
      </c>
      <c r="C114" s="285" t="s">
        <v>906</v>
      </c>
      <c r="D114" s="285" t="s">
        <v>1088</v>
      </c>
      <c r="E114" s="285" t="s">
        <v>461</v>
      </c>
      <c r="F114" s="286" t="s">
        <v>1128</v>
      </c>
      <c r="G114" s="292">
        <v>1</v>
      </c>
      <c r="H114" s="66">
        <v>0</v>
      </c>
      <c r="I114" s="66">
        <v>1</v>
      </c>
      <c r="J114" s="66">
        <v>0</v>
      </c>
      <c r="K114" s="293">
        <v>1</v>
      </c>
      <c r="L114" s="293">
        <f t="shared" si="2"/>
        <v>0</v>
      </c>
      <c r="M114" s="290">
        <v>1</v>
      </c>
      <c r="N114" s="442" t="str">
        <f t="shared" ref="N114" si="54">IF(M114&lt;=$V$4,"T",IF(M114&lt;=$U$4,"R",IF(M114&gt;=$T$4,"P")))</f>
        <v>P</v>
      </c>
      <c r="O114" s="443"/>
      <c r="P114" s="285" t="s">
        <v>512</v>
      </c>
    </row>
    <row r="115" spans="1:16" ht="96.75" customHeight="1" x14ac:dyDescent="0.25">
      <c r="A115" s="191">
        <v>51</v>
      </c>
      <c r="B115" s="196" t="s">
        <v>1029</v>
      </c>
      <c r="C115" s="197" t="s">
        <v>131</v>
      </c>
      <c r="D115" s="197" t="s">
        <v>500</v>
      </c>
      <c r="E115" s="198" t="s">
        <v>459</v>
      </c>
      <c r="F115" s="199" t="s">
        <v>1129</v>
      </c>
      <c r="G115" s="203">
        <v>1</v>
      </c>
      <c r="H115" s="64">
        <v>0.3</v>
      </c>
      <c r="I115" s="64">
        <v>0.4</v>
      </c>
      <c r="J115" s="64">
        <v>0.3</v>
      </c>
      <c r="K115" s="272">
        <f t="shared" si="1"/>
        <v>1</v>
      </c>
      <c r="L115" s="272">
        <f t="shared" si="2"/>
        <v>0</v>
      </c>
      <c r="M115" s="273">
        <f t="shared" si="3"/>
        <v>1</v>
      </c>
      <c r="N115" s="264" t="str">
        <f t="shared" si="4"/>
        <v>P</v>
      </c>
      <c r="O115" s="201" t="s">
        <v>463</v>
      </c>
      <c r="P115" s="204" t="s">
        <v>512</v>
      </c>
    </row>
    <row r="116" spans="1:16" ht="117.75" customHeight="1" x14ac:dyDescent="0.25">
      <c r="A116" s="191">
        <v>52</v>
      </c>
      <c r="B116" s="196" t="s">
        <v>1030</v>
      </c>
      <c r="C116" s="197" t="s">
        <v>1092</v>
      </c>
      <c r="D116" s="197" t="s">
        <v>1162</v>
      </c>
      <c r="E116" s="198" t="s">
        <v>459</v>
      </c>
      <c r="F116" s="199" t="s">
        <v>1130</v>
      </c>
      <c r="G116" s="203">
        <v>1</v>
      </c>
      <c r="H116" s="64">
        <v>0.3</v>
      </c>
      <c r="I116" s="64">
        <v>0.3</v>
      </c>
      <c r="J116" s="64">
        <v>0.35</v>
      </c>
      <c r="K116" s="272">
        <f t="shared" si="1"/>
        <v>0.95</v>
      </c>
      <c r="L116" s="272">
        <f t="shared" si="2"/>
        <v>-5.0000000000000044E-2</v>
      </c>
      <c r="M116" s="273">
        <f t="shared" si="3"/>
        <v>0.95</v>
      </c>
      <c r="N116" s="264" t="str">
        <f t="shared" si="4"/>
        <v>P</v>
      </c>
      <c r="O116" s="201" t="s">
        <v>463</v>
      </c>
      <c r="P116" s="204" t="s">
        <v>512</v>
      </c>
    </row>
    <row r="117" spans="1:16" ht="87" customHeight="1" x14ac:dyDescent="0.25">
      <c r="A117" s="191">
        <v>53</v>
      </c>
      <c r="B117" s="196" t="s">
        <v>1031</v>
      </c>
      <c r="C117" s="197" t="s">
        <v>150</v>
      </c>
      <c r="D117" s="197" t="s">
        <v>501</v>
      </c>
      <c r="E117" s="198" t="s">
        <v>459</v>
      </c>
      <c r="F117" s="199" t="s">
        <v>716</v>
      </c>
      <c r="G117" s="203">
        <v>1</v>
      </c>
      <c r="H117" s="64">
        <v>0.3</v>
      </c>
      <c r="I117" s="64">
        <v>0.38</v>
      </c>
      <c r="J117" s="64">
        <v>0.28999999999999998</v>
      </c>
      <c r="K117" s="272">
        <f t="shared" si="1"/>
        <v>0.97</v>
      </c>
      <c r="L117" s="272">
        <f t="shared" si="2"/>
        <v>-3.0000000000000027E-2</v>
      </c>
      <c r="M117" s="273">
        <f t="shared" si="3"/>
        <v>0.97</v>
      </c>
      <c r="N117" s="264" t="str">
        <f t="shared" si="4"/>
        <v>P</v>
      </c>
      <c r="O117" s="201" t="s">
        <v>463</v>
      </c>
      <c r="P117" s="471" t="s">
        <v>512</v>
      </c>
    </row>
    <row r="118" spans="1:16" ht="83.25" customHeight="1" x14ac:dyDescent="0.25">
      <c r="A118" s="191">
        <v>54</v>
      </c>
      <c r="B118" s="438" t="s">
        <v>1032</v>
      </c>
      <c r="C118" s="235" t="s">
        <v>725</v>
      </c>
      <c r="D118" s="235" t="s">
        <v>485</v>
      </c>
      <c r="E118" s="233" t="s">
        <v>459</v>
      </c>
      <c r="F118" s="236" t="s">
        <v>1163</v>
      </c>
      <c r="G118" s="232">
        <v>0.9</v>
      </c>
      <c r="H118" s="232">
        <v>0</v>
      </c>
      <c r="I118" s="232">
        <v>0</v>
      </c>
      <c r="J118" s="232">
        <v>0.53</v>
      </c>
      <c r="K118" s="278">
        <f t="shared" ref="K118:K123" si="55">SUM(H118:J118)</f>
        <v>0.53</v>
      </c>
      <c r="L118" s="278">
        <f t="shared" ref="L118:L123" si="56">+K118-G118</f>
        <v>-0.37</v>
      </c>
      <c r="M118" s="279">
        <f t="shared" ref="M118:M123" si="57">K118/G118</f>
        <v>0.58888888888888891</v>
      </c>
      <c r="N118" s="264" t="str">
        <f t="shared" ref="N118:N123" si="58">IF(M118&lt;=79%,"T",IF(M118&lt;=89%,"R",IF(M118&gt;=70%,"P")))</f>
        <v>T</v>
      </c>
      <c r="O118" s="201" t="s">
        <v>463</v>
      </c>
      <c r="P118" s="210" t="s">
        <v>1093</v>
      </c>
    </row>
    <row r="119" spans="1:16" ht="108" customHeight="1" x14ac:dyDescent="0.25">
      <c r="A119" s="191">
        <v>55</v>
      </c>
      <c r="B119" s="438" t="s">
        <v>1033</v>
      </c>
      <c r="C119" s="235" t="s">
        <v>966</v>
      </c>
      <c r="D119" s="235" t="s">
        <v>967</v>
      </c>
      <c r="E119" s="233" t="s">
        <v>459</v>
      </c>
      <c r="F119" s="236" t="s">
        <v>1131</v>
      </c>
      <c r="G119" s="232">
        <v>1</v>
      </c>
      <c r="H119" s="232">
        <v>0.31</v>
      </c>
      <c r="I119" s="232">
        <v>0.32</v>
      </c>
      <c r="J119" s="232">
        <v>0.34</v>
      </c>
      <c r="K119" s="278">
        <f t="shared" si="55"/>
        <v>0.97</v>
      </c>
      <c r="L119" s="278">
        <f t="shared" si="56"/>
        <v>-3.0000000000000027E-2</v>
      </c>
      <c r="M119" s="279">
        <f t="shared" si="57"/>
        <v>0.97</v>
      </c>
      <c r="N119" s="264" t="str">
        <f t="shared" si="58"/>
        <v>P</v>
      </c>
      <c r="O119" s="201" t="s">
        <v>463</v>
      </c>
      <c r="P119" s="479" t="s">
        <v>900</v>
      </c>
    </row>
    <row r="120" spans="1:16" ht="72.75" customHeight="1" x14ac:dyDescent="0.25">
      <c r="A120" s="191">
        <v>56</v>
      </c>
      <c r="B120" s="438" t="s">
        <v>1034</v>
      </c>
      <c r="C120" s="235" t="s">
        <v>724</v>
      </c>
      <c r="D120" s="235" t="s">
        <v>511</v>
      </c>
      <c r="E120" s="233" t="s">
        <v>459</v>
      </c>
      <c r="F120" s="236" t="s">
        <v>1132</v>
      </c>
      <c r="G120" s="232">
        <v>1</v>
      </c>
      <c r="H120" s="232">
        <v>0.28000000000000003</v>
      </c>
      <c r="I120" s="232">
        <v>0.33</v>
      </c>
      <c r="J120" s="232">
        <v>0.35</v>
      </c>
      <c r="K120" s="278">
        <f t="shared" si="55"/>
        <v>0.96000000000000008</v>
      </c>
      <c r="L120" s="278">
        <f t="shared" si="56"/>
        <v>-3.9999999999999925E-2</v>
      </c>
      <c r="M120" s="279">
        <f t="shared" si="57"/>
        <v>0.96000000000000008</v>
      </c>
      <c r="N120" s="264" t="str">
        <f t="shared" si="58"/>
        <v>P</v>
      </c>
      <c r="O120" s="201" t="s">
        <v>463</v>
      </c>
      <c r="P120" s="479" t="s">
        <v>900</v>
      </c>
    </row>
    <row r="121" spans="1:16" ht="92.25" customHeight="1" x14ac:dyDescent="0.25">
      <c r="A121" s="191">
        <v>57</v>
      </c>
      <c r="B121" s="207" t="s">
        <v>1035</v>
      </c>
      <c r="C121" s="204" t="s">
        <v>723</v>
      </c>
      <c r="D121" s="204" t="s">
        <v>486</v>
      </c>
      <c r="E121" s="208" t="s">
        <v>459</v>
      </c>
      <c r="F121" s="205" t="s">
        <v>1133</v>
      </c>
      <c r="G121" s="237">
        <v>1</v>
      </c>
      <c r="H121" s="237">
        <v>0.28999999999999998</v>
      </c>
      <c r="I121" s="237">
        <v>0.34</v>
      </c>
      <c r="J121" s="237">
        <v>0.3</v>
      </c>
      <c r="K121" s="282">
        <f t="shared" si="55"/>
        <v>0.92999999999999994</v>
      </c>
      <c r="L121" s="282">
        <f t="shared" si="56"/>
        <v>-7.0000000000000062E-2</v>
      </c>
      <c r="M121" s="283">
        <f t="shared" si="57"/>
        <v>0.92999999999999994</v>
      </c>
      <c r="N121" s="284" t="str">
        <f t="shared" si="58"/>
        <v>P</v>
      </c>
      <c r="O121" s="209" t="s">
        <v>463</v>
      </c>
      <c r="P121" s="210" t="s">
        <v>900</v>
      </c>
    </row>
    <row r="122" spans="1:16" ht="75.75" customHeight="1" x14ac:dyDescent="0.25">
      <c r="A122" s="191">
        <v>58</v>
      </c>
      <c r="B122" s="441" t="s">
        <v>1036</v>
      </c>
      <c r="C122" s="204" t="s">
        <v>487</v>
      </c>
      <c r="D122" s="204" t="s">
        <v>488</v>
      </c>
      <c r="E122" s="208" t="s">
        <v>459</v>
      </c>
      <c r="F122" s="205" t="s">
        <v>1134</v>
      </c>
      <c r="G122" s="237">
        <v>1</v>
      </c>
      <c r="H122" s="237">
        <v>0.3</v>
      </c>
      <c r="I122" s="237">
        <v>0.36</v>
      </c>
      <c r="J122" s="237">
        <v>0.33</v>
      </c>
      <c r="K122" s="282">
        <f t="shared" si="55"/>
        <v>0.99</v>
      </c>
      <c r="L122" s="282">
        <f t="shared" si="56"/>
        <v>-1.0000000000000009E-2</v>
      </c>
      <c r="M122" s="283">
        <f t="shared" si="57"/>
        <v>0.99</v>
      </c>
      <c r="N122" s="284" t="str">
        <f t="shared" si="58"/>
        <v>P</v>
      </c>
      <c r="O122" s="209" t="s">
        <v>463</v>
      </c>
      <c r="P122" s="210" t="s">
        <v>900</v>
      </c>
    </row>
    <row r="123" spans="1:16" ht="85.5" customHeight="1" x14ac:dyDescent="0.25">
      <c r="A123" s="191">
        <v>59</v>
      </c>
      <c r="B123" s="441" t="s">
        <v>1037</v>
      </c>
      <c r="C123" s="204" t="s">
        <v>968</v>
      </c>
      <c r="D123" s="204" t="s">
        <v>1094</v>
      </c>
      <c r="E123" s="208" t="s">
        <v>459</v>
      </c>
      <c r="F123" s="205" t="s">
        <v>1164</v>
      </c>
      <c r="G123" s="64">
        <v>1</v>
      </c>
      <c r="H123" s="64">
        <v>0.28000000000000003</v>
      </c>
      <c r="I123" s="64">
        <v>0.32</v>
      </c>
      <c r="J123" s="64">
        <v>0.36</v>
      </c>
      <c r="K123" s="272">
        <f t="shared" si="55"/>
        <v>0.96000000000000008</v>
      </c>
      <c r="L123" s="273">
        <f t="shared" si="56"/>
        <v>-3.9999999999999925E-2</v>
      </c>
      <c r="M123" s="283">
        <f t="shared" si="57"/>
        <v>0.96000000000000008</v>
      </c>
      <c r="N123" s="284" t="str">
        <f t="shared" si="58"/>
        <v>P</v>
      </c>
      <c r="O123" s="209" t="s">
        <v>463</v>
      </c>
      <c r="P123" s="210" t="s">
        <v>910</v>
      </c>
    </row>
    <row r="124" spans="1:16" ht="100.5" customHeight="1" x14ac:dyDescent="0.25">
      <c r="A124" s="191">
        <v>60</v>
      </c>
      <c r="B124" s="470" t="s">
        <v>1038</v>
      </c>
      <c r="C124" s="204" t="s">
        <v>714</v>
      </c>
      <c r="D124" s="204" t="s">
        <v>715</v>
      </c>
      <c r="E124" s="208" t="s">
        <v>459</v>
      </c>
      <c r="F124" s="205" t="s">
        <v>1135</v>
      </c>
      <c r="G124" s="237">
        <v>1</v>
      </c>
      <c r="H124" s="237">
        <v>0.3</v>
      </c>
      <c r="I124" s="237">
        <v>0.31</v>
      </c>
      <c r="J124" s="237">
        <v>0.36</v>
      </c>
      <c r="K124" s="282">
        <f t="shared" ref="K124" si="59">SUM(H124:J124)</f>
        <v>0.97</v>
      </c>
      <c r="L124" s="282">
        <f t="shared" ref="L124" si="60">+K124-G124</f>
        <v>-3.0000000000000027E-2</v>
      </c>
      <c r="M124" s="283">
        <f t="shared" ref="M124" si="61">K124/G124</f>
        <v>0.97</v>
      </c>
      <c r="N124" s="284" t="str">
        <f t="shared" ref="N124" si="62">IF(M124&lt;=79%,"T",IF(M124&lt;=89%,"R",IF(M124&gt;=70%,"P")))</f>
        <v>P</v>
      </c>
      <c r="O124" s="209" t="s">
        <v>463</v>
      </c>
      <c r="P124" s="210" t="s">
        <v>900</v>
      </c>
    </row>
    <row r="125" spans="1:16" ht="96" customHeight="1" x14ac:dyDescent="0.25">
      <c r="A125" s="191">
        <v>61</v>
      </c>
      <c r="B125" s="441" t="s">
        <v>1039</v>
      </c>
      <c r="C125" s="204" t="s">
        <v>969</v>
      </c>
      <c r="D125" s="204" t="s">
        <v>970</v>
      </c>
      <c r="E125" s="208" t="s">
        <v>459</v>
      </c>
      <c r="F125" s="205" t="s">
        <v>1136</v>
      </c>
      <c r="G125" s="64">
        <v>1</v>
      </c>
      <c r="H125" s="64">
        <v>0.35</v>
      </c>
      <c r="I125" s="64">
        <v>0.28000000000000003</v>
      </c>
      <c r="J125" s="64">
        <v>0.35</v>
      </c>
      <c r="K125" s="272">
        <f>SUM(H125:J125)</f>
        <v>0.98</v>
      </c>
      <c r="L125" s="273">
        <f>+K125-G125</f>
        <v>-2.0000000000000018E-2</v>
      </c>
      <c r="M125" s="283">
        <f>K125/G125</f>
        <v>0.98</v>
      </c>
      <c r="N125" s="284" t="str">
        <f>IF(M125&lt;=79%,"T",IF(M125&lt;=89%,"R",IF(M125&gt;=70%,"P")))</f>
        <v>P</v>
      </c>
      <c r="O125" s="209" t="s">
        <v>463</v>
      </c>
      <c r="P125" s="210" t="s">
        <v>910</v>
      </c>
    </row>
    <row r="126" spans="1:16" ht="93.75" customHeight="1" x14ac:dyDescent="0.25">
      <c r="A126" s="191">
        <v>62</v>
      </c>
      <c r="B126" s="207" t="s">
        <v>1040</v>
      </c>
      <c r="C126" s="204" t="s">
        <v>216</v>
      </c>
      <c r="D126" s="204" t="s">
        <v>503</v>
      </c>
      <c r="E126" s="208" t="s">
        <v>459</v>
      </c>
      <c r="F126" s="205" t="s">
        <v>1137</v>
      </c>
      <c r="G126" s="64">
        <v>1</v>
      </c>
      <c r="H126" s="64">
        <v>0.2</v>
      </c>
      <c r="I126" s="64">
        <v>0.45</v>
      </c>
      <c r="J126" s="64">
        <v>0.3</v>
      </c>
      <c r="K126" s="272">
        <f t="shared" si="1"/>
        <v>0.95</v>
      </c>
      <c r="L126" s="273">
        <f t="shared" si="2"/>
        <v>-5.0000000000000044E-2</v>
      </c>
      <c r="M126" s="273">
        <f t="shared" si="3"/>
        <v>0.95</v>
      </c>
      <c r="N126" s="264" t="str">
        <f t="shared" si="4"/>
        <v>P</v>
      </c>
      <c r="O126" s="209" t="s">
        <v>463</v>
      </c>
      <c r="P126" s="204" t="s">
        <v>512</v>
      </c>
    </row>
    <row r="127" spans="1:16" ht="84.75" customHeight="1" x14ac:dyDescent="0.25">
      <c r="A127" s="191">
        <v>63</v>
      </c>
      <c r="B127" s="207" t="s">
        <v>1041</v>
      </c>
      <c r="C127" s="204" t="s">
        <v>504</v>
      </c>
      <c r="D127" s="204" t="s">
        <v>505</v>
      </c>
      <c r="E127" s="208" t="s">
        <v>459</v>
      </c>
      <c r="F127" s="205" t="s">
        <v>1138</v>
      </c>
      <c r="G127" s="64">
        <v>1</v>
      </c>
      <c r="H127" s="64">
        <v>0.25</v>
      </c>
      <c r="I127" s="64">
        <v>0.3</v>
      </c>
      <c r="J127" s="64">
        <v>0.43</v>
      </c>
      <c r="K127" s="272">
        <f t="shared" si="1"/>
        <v>0.98</v>
      </c>
      <c r="L127" s="273">
        <f t="shared" si="2"/>
        <v>-2.0000000000000018E-2</v>
      </c>
      <c r="M127" s="273">
        <f t="shared" si="3"/>
        <v>0.98</v>
      </c>
      <c r="N127" s="264" t="str">
        <f t="shared" si="4"/>
        <v>P</v>
      </c>
      <c r="O127" s="209" t="s">
        <v>462</v>
      </c>
      <c r="P127" s="204" t="s">
        <v>512</v>
      </c>
    </row>
    <row r="128" spans="1:16" ht="103.5" customHeight="1" x14ac:dyDescent="0.25">
      <c r="A128" s="191">
        <v>64</v>
      </c>
      <c r="B128" s="207" t="s">
        <v>1042</v>
      </c>
      <c r="C128" s="204" t="s">
        <v>971</v>
      </c>
      <c r="D128" s="204" t="s">
        <v>972</v>
      </c>
      <c r="E128" s="208" t="s">
        <v>459</v>
      </c>
      <c r="F128" s="205" t="s">
        <v>1139</v>
      </c>
      <c r="G128" s="64">
        <v>1</v>
      </c>
      <c r="H128" s="64">
        <v>0.3</v>
      </c>
      <c r="I128" s="64">
        <v>0.3</v>
      </c>
      <c r="J128" s="64">
        <v>0.36</v>
      </c>
      <c r="K128" s="272">
        <f t="shared" ref="K128" si="63">SUM(H128:J128)</f>
        <v>0.96</v>
      </c>
      <c r="L128" s="273">
        <f t="shared" ref="L128" si="64">+K128-G128</f>
        <v>-4.0000000000000036E-2</v>
      </c>
      <c r="M128" s="273">
        <f t="shared" ref="M128" si="65">K128/G128</f>
        <v>0.96</v>
      </c>
      <c r="N128" s="264" t="str">
        <f t="shared" ref="N128" si="66">IF(M128&lt;=79%,"T",IF(M128&lt;=89%,"R",IF(M128&gt;=70%,"P")))</f>
        <v>P</v>
      </c>
      <c r="O128" s="209" t="s">
        <v>462</v>
      </c>
      <c r="P128" s="204" t="s">
        <v>512</v>
      </c>
    </row>
    <row r="129" spans="1:16" ht="81" customHeight="1" x14ac:dyDescent="0.25">
      <c r="A129" s="191">
        <v>65</v>
      </c>
      <c r="B129" s="207" t="s">
        <v>1043</v>
      </c>
      <c r="C129" s="204" t="s">
        <v>253</v>
      </c>
      <c r="D129" s="204" t="s">
        <v>506</v>
      </c>
      <c r="E129" s="208" t="s">
        <v>459</v>
      </c>
      <c r="F129" s="205" t="s">
        <v>1140</v>
      </c>
      <c r="G129" s="64">
        <v>1</v>
      </c>
      <c r="H129" s="64">
        <v>0.18</v>
      </c>
      <c r="I129" s="64">
        <v>0.55000000000000004</v>
      </c>
      <c r="J129" s="64">
        <v>0.25</v>
      </c>
      <c r="K129" s="272">
        <f>SUM(H129:J129)</f>
        <v>0.98</v>
      </c>
      <c r="L129" s="273">
        <f>+K129-G129</f>
        <v>-2.0000000000000018E-2</v>
      </c>
      <c r="M129" s="273">
        <f>K129/G129</f>
        <v>0.98</v>
      </c>
      <c r="N129" s="264" t="str">
        <f>IF(M129&lt;=79%,"T",IF(M129&lt;=89%,"R",IF(M129&gt;=70%,"P")))</f>
        <v>P</v>
      </c>
      <c r="O129" s="209" t="s">
        <v>463</v>
      </c>
      <c r="P129" s="471" t="s">
        <v>512</v>
      </c>
    </row>
    <row r="130" spans="1:16" ht="120" x14ac:dyDescent="0.25">
      <c r="A130" s="191">
        <v>66</v>
      </c>
      <c r="B130" s="207" t="s">
        <v>1044</v>
      </c>
      <c r="C130" s="204" t="s">
        <v>973</v>
      </c>
      <c r="D130" s="210" t="s">
        <v>974</v>
      </c>
      <c r="E130" s="208" t="s">
        <v>459</v>
      </c>
      <c r="F130" s="205" t="s">
        <v>1141</v>
      </c>
      <c r="G130" s="64">
        <v>1</v>
      </c>
      <c r="H130" s="64">
        <v>0.3</v>
      </c>
      <c r="I130" s="64">
        <v>0.33</v>
      </c>
      <c r="J130" s="64">
        <v>0.27</v>
      </c>
      <c r="K130" s="272">
        <f t="shared" ref="K130" si="67">SUM(H130:J130)</f>
        <v>0.9</v>
      </c>
      <c r="L130" s="273">
        <f t="shared" ref="L130" si="68">+K130-G130</f>
        <v>-9.9999999999999978E-2</v>
      </c>
      <c r="M130" s="273">
        <f t="shared" ref="M130" si="69">K130/G130</f>
        <v>0.9</v>
      </c>
      <c r="N130" s="284" t="str">
        <f t="shared" ref="N130" si="70">IF(M130&lt;=79%,"T",IF(M130&lt;=89%,"R",IF(M130&gt;=70%,"P")))</f>
        <v>P</v>
      </c>
      <c r="O130" s="209" t="s">
        <v>463</v>
      </c>
      <c r="P130" s="204" t="s">
        <v>1095</v>
      </c>
    </row>
    <row r="131" spans="1:16" ht="102.75" customHeight="1" x14ac:dyDescent="0.25">
      <c r="A131" s="191">
        <v>67</v>
      </c>
      <c r="B131" s="207" t="s">
        <v>1045</v>
      </c>
      <c r="C131" s="204" t="s">
        <v>264</v>
      </c>
      <c r="D131" s="204" t="s">
        <v>507</v>
      </c>
      <c r="E131" s="208" t="s">
        <v>459</v>
      </c>
      <c r="F131" s="205" t="s">
        <v>1142</v>
      </c>
      <c r="G131" s="64">
        <v>1</v>
      </c>
      <c r="H131" s="64">
        <v>0.3</v>
      </c>
      <c r="I131" s="64">
        <v>0.31</v>
      </c>
      <c r="J131" s="64">
        <v>0.32</v>
      </c>
      <c r="K131" s="272">
        <f t="shared" si="1"/>
        <v>0.92999999999999994</v>
      </c>
      <c r="L131" s="273">
        <f t="shared" si="2"/>
        <v>-7.0000000000000062E-2</v>
      </c>
      <c r="M131" s="273">
        <f t="shared" si="3"/>
        <v>0.92999999999999994</v>
      </c>
      <c r="N131" s="284" t="str">
        <f t="shared" si="4"/>
        <v>P</v>
      </c>
      <c r="O131" s="209" t="s">
        <v>463</v>
      </c>
      <c r="P131" s="204" t="s">
        <v>512</v>
      </c>
    </row>
    <row r="132" spans="1:16" ht="111.75" customHeight="1" x14ac:dyDescent="0.25">
      <c r="A132" s="191">
        <v>68</v>
      </c>
      <c r="B132" s="439" t="s">
        <v>1046</v>
      </c>
      <c r="C132" s="285" t="s">
        <v>1096</v>
      </c>
      <c r="D132" s="285" t="s">
        <v>1097</v>
      </c>
      <c r="E132" s="287" t="s">
        <v>459</v>
      </c>
      <c r="F132" s="286" t="s">
        <v>1143</v>
      </c>
      <c r="G132" s="444">
        <v>0.9</v>
      </c>
      <c r="H132" s="444">
        <v>0.3</v>
      </c>
      <c r="I132" s="444">
        <v>0.3</v>
      </c>
      <c r="J132" s="444">
        <v>0.3</v>
      </c>
      <c r="K132" s="444">
        <f>SUM(H132+I132+J132)</f>
        <v>0.89999999999999991</v>
      </c>
      <c r="L132" s="444">
        <f>+K132-G132</f>
        <v>0</v>
      </c>
      <c r="M132" s="288">
        <f>K132/G132</f>
        <v>0.99999999999999989</v>
      </c>
      <c r="N132" s="284" t="str">
        <f>IF(M132&lt;=$Y$10,"T",IF(M132&lt;=$X$10,"R",IF(M132&gt;=$W$10,"P")))</f>
        <v>P</v>
      </c>
      <c r="O132" s="284" t="s">
        <v>463</v>
      </c>
      <c r="P132" s="476" t="s">
        <v>512</v>
      </c>
    </row>
    <row r="133" spans="1:16" ht="110.25" customHeight="1" x14ac:dyDescent="0.25">
      <c r="A133" s="191">
        <v>69</v>
      </c>
      <c r="B133" s="439" t="s">
        <v>1047</v>
      </c>
      <c r="C133" s="285" t="s">
        <v>907</v>
      </c>
      <c r="D133" s="285" t="s">
        <v>480</v>
      </c>
      <c r="E133" s="287" t="s">
        <v>459</v>
      </c>
      <c r="F133" s="286" t="s">
        <v>1144</v>
      </c>
      <c r="G133" s="444">
        <v>1</v>
      </c>
      <c r="H133" s="444">
        <v>0</v>
      </c>
      <c r="I133" s="444">
        <v>0</v>
      </c>
      <c r="J133" s="444">
        <v>0.93</v>
      </c>
      <c r="K133" s="444">
        <f>SUM(H133+I133+J133)</f>
        <v>0.93</v>
      </c>
      <c r="L133" s="444">
        <f>+K133-G133</f>
        <v>-6.9999999999999951E-2</v>
      </c>
      <c r="M133" s="288">
        <f>K133/G133</f>
        <v>0.93</v>
      </c>
      <c r="N133" s="284" t="str">
        <f>IF(M133&lt;=$Y$10,"T",IF(M133&lt;=$X$10,"R",IF(M133&gt;=$W$10,"P")))</f>
        <v>P</v>
      </c>
      <c r="O133" s="284" t="s">
        <v>463</v>
      </c>
      <c r="P133" s="476" t="s">
        <v>512</v>
      </c>
    </row>
    <row r="134" spans="1:16" ht="97.5" customHeight="1" x14ac:dyDescent="0.25">
      <c r="A134" s="191">
        <v>70</v>
      </c>
      <c r="B134" s="207" t="s">
        <v>1048</v>
      </c>
      <c r="C134" s="204" t="s">
        <v>284</v>
      </c>
      <c r="D134" s="204" t="s">
        <v>489</v>
      </c>
      <c r="E134" s="208" t="s">
        <v>459</v>
      </c>
      <c r="F134" s="205" t="s">
        <v>1145</v>
      </c>
      <c r="G134" s="237">
        <v>1</v>
      </c>
      <c r="H134" s="237">
        <v>0.91500000000000004</v>
      </c>
      <c r="I134" s="237">
        <v>0</v>
      </c>
      <c r="J134" s="237">
        <v>0</v>
      </c>
      <c r="K134" s="282">
        <f t="shared" si="1"/>
        <v>0.91500000000000004</v>
      </c>
      <c r="L134" s="282">
        <f t="shared" si="2"/>
        <v>-8.4999999999999964E-2</v>
      </c>
      <c r="M134" s="283">
        <f t="shared" si="3"/>
        <v>0.91500000000000004</v>
      </c>
      <c r="N134" s="284" t="str">
        <f>IF(M134&lt;=79%,"T",IF(M134&lt;=89%,"R",IF(M134&gt;=70%,"P")))</f>
        <v>P</v>
      </c>
      <c r="O134" s="209" t="s">
        <v>463</v>
      </c>
      <c r="P134" s="446" t="s">
        <v>1063</v>
      </c>
    </row>
    <row r="135" spans="1:16" ht="118.5" customHeight="1" x14ac:dyDescent="0.25">
      <c r="A135" s="191">
        <v>71</v>
      </c>
      <c r="B135" s="207" t="s">
        <v>1049</v>
      </c>
      <c r="C135" s="204" t="s">
        <v>710</v>
      </c>
      <c r="D135" s="204" t="s">
        <v>975</v>
      </c>
      <c r="E135" s="208" t="s">
        <v>459</v>
      </c>
      <c r="F135" s="205" t="s">
        <v>1146</v>
      </c>
      <c r="G135" s="237">
        <v>1</v>
      </c>
      <c r="H135" s="237">
        <v>0.3</v>
      </c>
      <c r="I135" s="237">
        <v>0.35</v>
      </c>
      <c r="J135" s="237">
        <v>0.3</v>
      </c>
      <c r="K135" s="282">
        <f t="shared" ref="K135" si="71">SUM(H135:J135)</f>
        <v>0.95</v>
      </c>
      <c r="L135" s="282">
        <f t="shared" ref="L135" si="72">+K135-G135</f>
        <v>-5.0000000000000044E-2</v>
      </c>
      <c r="M135" s="283">
        <f t="shared" ref="M135" si="73">K135/G135</f>
        <v>0.95</v>
      </c>
      <c r="N135" s="284" t="str">
        <f t="shared" ref="N135:N136" si="74">IF(M135&lt;=79%,"T",IF(M135&lt;=89%,"R",IF(M135&gt;=70%,"P")))</f>
        <v>P</v>
      </c>
      <c r="O135" s="209" t="s">
        <v>463</v>
      </c>
      <c r="P135" s="204" t="s">
        <v>512</v>
      </c>
    </row>
    <row r="136" spans="1:16" ht="75" x14ac:dyDescent="0.25">
      <c r="A136" s="191">
        <v>72</v>
      </c>
      <c r="B136" s="207" t="s">
        <v>1050</v>
      </c>
      <c r="C136" s="204" t="s">
        <v>545</v>
      </c>
      <c r="D136" s="204" t="s">
        <v>976</v>
      </c>
      <c r="E136" s="208" t="s">
        <v>461</v>
      </c>
      <c r="F136" s="205" t="s">
        <v>1147</v>
      </c>
      <c r="G136" s="472">
        <v>1</v>
      </c>
      <c r="H136" s="66">
        <v>0</v>
      </c>
      <c r="I136" s="66">
        <v>0</v>
      </c>
      <c r="J136" s="66">
        <v>1</v>
      </c>
      <c r="K136" s="473">
        <f t="shared" ref="K136" si="75">SUM(H136:J136)</f>
        <v>1</v>
      </c>
      <c r="L136" s="473">
        <f t="shared" ref="L136" si="76">+K136-G136</f>
        <v>0</v>
      </c>
      <c r="M136" s="273">
        <f t="shared" ref="M136" si="77">K136/G136</f>
        <v>1</v>
      </c>
      <c r="N136" s="284" t="str">
        <f t="shared" si="74"/>
        <v>P</v>
      </c>
      <c r="O136" s="209" t="s">
        <v>463</v>
      </c>
      <c r="P136" s="204" t="s">
        <v>512</v>
      </c>
    </row>
    <row r="137" spans="1:16" ht="15.75" x14ac:dyDescent="0.25">
      <c r="B137" s="1328"/>
      <c r="C137" s="1329"/>
      <c r="D137" s="1329"/>
      <c r="E137" s="1330"/>
      <c r="F137" s="1331"/>
      <c r="G137" s="1357"/>
      <c r="H137" s="214"/>
      <c r="I137" s="214"/>
      <c r="J137" s="214"/>
      <c r="K137" s="1358"/>
      <c r="L137" s="1358"/>
      <c r="M137" s="1335"/>
      <c r="N137" s="1336"/>
      <c r="O137" s="1337"/>
      <c r="P137" s="1329"/>
    </row>
    <row r="138" spans="1:16" ht="24" customHeight="1" x14ac:dyDescent="0.25"/>
    <row r="139" spans="1:16" ht="23.25" x14ac:dyDescent="0.25">
      <c r="B139" s="463"/>
      <c r="C139" s="463"/>
      <c r="D139" s="463"/>
      <c r="E139" s="463"/>
      <c r="F139" s="463"/>
      <c r="G139" s="463"/>
      <c r="H139" s="463"/>
      <c r="I139" s="463"/>
      <c r="J139" s="463"/>
      <c r="K139" s="541" t="s">
        <v>1064</v>
      </c>
      <c r="L139" s="541"/>
      <c r="M139" s="541"/>
      <c r="N139" s="541"/>
      <c r="O139" s="541"/>
      <c r="P139" s="541"/>
    </row>
    <row r="140" spans="1:16" ht="23.25" x14ac:dyDescent="0.35">
      <c r="B140" s="456" t="s">
        <v>913</v>
      </c>
      <c r="C140" s="455"/>
      <c r="D140" s="455"/>
      <c r="E140" s="455"/>
      <c r="F140" s="455"/>
      <c r="G140" s="456" t="s">
        <v>515</v>
      </c>
      <c r="H140" s="457"/>
      <c r="I140" s="242"/>
      <c r="J140" s="463"/>
      <c r="K140" s="541"/>
      <c r="L140" s="541"/>
      <c r="M140" s="541"/>
      <c r="N140" s="541"/>
      <c r="O140" s="541"/>
      <c r="P140" s="541"/>
    </row>
    <row r="141" spans="1:16" ht="23.25" x14ac:dyDescent="0.35">
      <c r="B141" s="456"/>
      <c r="C141" s="455"/>
      <c r="F141" s="455"/>
      <c r="G141" s="456"/>
      <c r="H141" s="457"/>
      <c r="I141" s="242"/>
      <c r="J141" s="463"/>
      <c r="K141" s="244"/>
      <c r="L141" s="244"/>
      <c r="M141" s="244"/>
      <c r="N141" s="245" t="s">
        <v>517</v>
      </c>
      <c r="O141" s="246"/>
      <c r="P141" s="448" t="s">
        <v>516</v>
      </c>
    </row>
    <row r="142" spans="1:16" ht="23.25" x14ac:dyDescent="0.35">
      <c r="B142" s="456"/>
      <c r="C142" s="455"/>
      <c r="F142" s="455"/>
      <c r="G142" s="456"/>
      <c r="H142" s="457"/>
      <c r="I142" s="242"/>
      <c r="J142" s="463"/>
      <c r="K142" s="466" t="s">
        <v>518</v>
      </c>
      <c r="L142" s="247">
        <v>0.9</v>
      </c>
      <c r="M142" s="248" t="s">
        <v>463</v>
      </c>
      <c r="N142" s="265">
        <v>67</v>
      </c>
      <c r="O142" s="266">
        <v>0.88</v>
      </c>
      <c r="P142" s="449">
        <f>N142/$N$145</f>
        <v>0.93055555555555558</v>
      </c>
    </row>
    <row r="143" spans="1:16" ht="23.25" x14ac:dyDescent="0.35">
      <c r="B143" s="458"/>
      <c r="C143" s="458"/>
      <c r="F143" s="458"/>
      <c r="G143" s="455"/>
      <c r="H143" s="459"/>
      <c r="I143" s="242"/>
      <c r="J143" s="463"/>
      <c r="K143" s="466" t="s">
        <v>519</v>
      </c>
      <c r="L143" s="249">
        <v>0.8</v>
      </c>
      <c r="M143" s="248" t="s">
        <v>462</v>
      </c>
      <c r="N143" s="265">
        <v>3</v>
      </c>
      <c r="O143" s="267">
        <v>0.08</v>
      </c>
      <c r="P143" s="449">
        <f>N143/$N$145</f>
        <v>4.1666666666666664E-2</v>
      </c>
    </row>
    <row r="144" spans="1:16" ht="46.5" x14ac:dyDescent="0.35">
      <c r="B144" s="458"/>
      <c r="C144" s="458"/>
      <c r="F144" s="458"/>
      <c r="G144" s="455"/>
      <c r="H144" s="459"/>
      <c r="I144" s="242"/>
      <c r="J144" s="463"/>
      <c r="K144" s="467" t="s">
        <v>520</v>
      </c>
      <c r="L144" s="250">
        <v>0.7</v>
      </c>
      <c r="M144" s="248" t="s">
        <v>473</v>
      </c>
      <c r="N144" s="454">
        <v>2</v>
      </c>
      <c r="O144" s="268">
        <v>0.04</v>
      </c>
      <c r="P144" s="450">
        <f>N144/$N$145</f>
        <v>2.7777777777777776E-2</v>
      </c>
    </row>
    <row r="145" spans="2:16" ht="23.25" x14ac:dyDescent="0.35">
      <c r="B145" s="540"/>
      <c r="C145" s="540"/>
      <c r="D145" s="465"/>
      <c r="F145" s="460"/>
      <c r="G145" s="461"/>
      <c r="H145" s="462"/>
      <c r="I145" s="242"/>
      <c r="J145" s="463"/>
      <c r="K145" s="468" t="s">
        <v>521</v>
      </c>
      <c r="L145" s="252"/>
      <c r="M145" s="253"/>
      <c r="N145" s="269">
        <f>SUM(N142:N144)</f>
        <v>72</v>
      </c>
      <c r="O145" s="270">
        <f>SUM(Q106:Q106)</f>
        <v>0</v>
      </c>
      <c r="P145" s="451">
        <f>SUM(P142:P144)</f>
        <v>1</v>
      </c>
    </row>
    <row r="146" spans="2:16" ht="23.25" x14ac:dyDescent="0.35">
      <c r="B146" s="254" t="s">
        <v>911</v>
      </c>
      <c r="C146" s="251"/>
      <c r="F146" s="1326"/>
      <c r="G146" s="1327" t="s">
        <v>546</v>
      </c>
      <c r="H146" s="1326"/>
      <c r="I146" s="257"/>
      <c r="J146" s="257"/>
      <c r="K146" s="528"/>
      <c r="L146" s="528"/>
      <c r="M146" s="528"/>
      <c r="N146" s="528"/>
      <c r="O146" s="528"/>
      <c r="P146" s="528"/>
    </row>
    <row r="147" spans="2:16" ht="23.25" x14ac:dyDescent="0.35">
      <c r="B147" s="255" t="s">
        <v>912</v>
      </c>
      <c r="C147" s="251"/>
      <c r="F147" s="1326"/>
      <c r="G147" s="1326" t="s">
        <v>522</v>
      </c>
      <c r="H147" s="1326"/>
      <c r="I147" s="257"/>
      <c r="J147" s="257"/>
      <c r="K147" s="481"/>
      <c r="L147" s="481"/>
      <c r="M147" s="481"/>
      <c r="N147" s="481"/>
      <c r="O147" s="481"/>
      <c r="P147" s="481"/>
    </row>
    <row r="148" spans="2:16" ht="23.25" x14ac:dyDescent="0.35">
      <c r="H148" s="1326"/>
      <c r="I148" s="242"/>
      <c r="J148" s="242"/>
      <c r="K148" s="242"/>
      <c r="L148" s="242"/>
    </row>
    <row r="149" spans="2:16" ht="23.25" x14ac:dyDescent="0.35">
      <c r="B149" s="464"/>
      <c r="C149" s="251"/>
      <c r="H149" s="242"/>
      <c r="I149" s="242"/>
      <c r="J149" s="242"/>
      <c r="K149" s="242"/>
      <c r="L149" s="242"/>
      <c r="M149" s="242"/>
      <c r="N149" s="242"/>
      <c r="O149" s="242"/>
      <c r="P149" s="257"/>
    </row>
    <row r="150" spans="2:16" ht="23.25" x14ac:dyDescent="0.35">
      <c r="B150" s="255"/>
      <c r="C150" s="251"/>
      <c r="H150" s="242"/>
      <c r="I150" s="242"/>
      <c r="J150" s="242"/>
      <c r="K150" s="242"/>
      <c r="L150" s="242"/>
      <c r="M150" s="242"/>
      <c r="N150" s="242"/>
      <c r="O150" s="242"/>
      <c r="P150" s="257"/>
    </row>
    <row r="151" spans="2:16" ht="23.25" x14ac:dyDescent="0.25">
      <c r="B151" s="463"/>
      <c r="C151" s="463"/>
      <c r="D151" s="463"/>
      <c r="E151" s="463"/>
      <c r="F151" s="463"/>
      <c r="G151" s="463"/>
      <c r="H151" s="242"/>
      <c r="I151" s="242"/>
      <c r="J151" s="242"/>
      <c r="K151" s="242"/>
      <c r="L151" s="242"/>
      <c r="M151" s="242"/>
      <c r="N151" s="242"/>
      <c r="O151" s="242"/>
      <c r="P151" s="257"/>
    </row>
    <row r="152" spans="2:16" ht="23.25" x14ac:dyDescent="0.25">
      <c r="B152" s="463"/>
      <c r="C152" s="463"/>
      <c r="D152" s="463"/>
      <c r="E152" s="463"/>
      <c r="F152" s="463"/>
      <c r="G152" s="463"/>
    </row>
    <row r="153" spans="2:16" ht="23.25" x14ac:dyDescent="0.25">
      <c r="B153" s="463"/>
      <c r="C153" s="463"/>
      <c r="D153" s="463"/>
      <c r="E153" s="463"/>
      <c r="F153" s="463"/>
      <c r="G153" s="463"/>
    </row>
    <row r="154" spans="2:16" ht="23.25" x14ac:dyDescent="0.25">
      <c r="B154" s="463"/>
      <c r="C154" s="463"/>
      <c r="D154" s="463"/>
      <c r="E154" s="463"/>
      <c r="F154" s="463"/>
      <c r="G154" s="463"/>
    </row>
    <row r="155" spans="2:16" ht="23.25" x14ac:dyDescent="0.25">
      <c r="B155" s="463"/>
      <c r="C155" s="463"/>
      <c r="D155" s="463"/>
      <c r="E155" s="463"/>
      <c r="F155" s="463"/>
      <c r="G155" s="463"/>
    </row>
    <row r="156" spans="2:16" ht="23.25" x14ac:dyDescent="0.35">
      <c r="B156" s="254"/>
      <c r="C156" s="251"/>
      <c r="D156" s="255"/>
      <c r="E156" s="256"/>
      <c r="F156" s="255"/>
      <c r="G156" s="257"/>
    </row>
    <row r="157" spans="2:16" ht="23.25" x14ac:dyDescent="0.35">
      <c r="B157" s="255"/>
      <c r="C157" s="251"/>
      <c r="D157" s="255"/>
      <c r="E157" s="255"/>
      <c r="F157" s="258"/>
      <c r="G157" s="242"/>
    </row>
    <row r="158" spans="2:16" ht="20.25" x14ac:dyDescent="0.3">
      <c r="B158" s="259"/>
      <c r="C158" s="260"/>
      <c r="D158" s="261"/>
      <c r="E158" s="260"/>
      <c r="F158" s="262"/>
      <c r="G158" s="242"/>
    </row>
    <row r="159" spans="2:16" ht="21" x14ac:dyDescent="0.35">
      <c r="B159" s="263"/>
      <c r="C159" s="263"/>
      <c r="D159" s="263"/>
      <c r="E159" s="263"/>
      <c r="F159" s="263"/>
      <c r="G159" s="242"/>
    </row>
    <row r="160" spans="2:16" ht="21" x14ac:dyDescent="0.35">
      <c r="B160" s="263"/>
      <c r="C160" s="263"/>
      <c r="D160" s="263"/>
      <c r="E160" s="263"/>
      <c r="F160" s="263"/>
      <c r="G160" s="242"/>
    </row>
  </sheetData>
  <mergeCells count="57">
    <mergeCell ref="K139:P140"/>
    <mergeCell ref="B23:P23"/>
    <mergeCell ref="B25:P25"/>
    <mergeCell ref="B26:F26"/>
    <mergeCell ref="H26:K26"/>
    <mergeCell ref="L26:N26"/>
    <mergeCell ref="P26:P27"/>
    <mergeCell ref="B24:P24"/>
    <mergeCell ref="B41:P41"/>
    <mergeCell ref="B31:P31"/>
    <mergeCell ref="B32:P32"/>
    <mergeCell ref="B33:P33"/>
    <mergeCell ref="B34:P34"/>
    <mergeCell ref="B35:P35"/>
    <mergeCell ref="B36:P36"/>
    <mergeCell ref="B37:F37"/>
    <mergeCell ref="K146:P146"/>
    <mergeCell ref="B54:P54"/>
    <mergeCell ref="B55:P55"/>
    <mergeCell ref="B56:P56"/>
    <mergeCell ref="B66:F66"/>
    <mergeCell ref="B65:P65"/>
    <mergeCell ref="H66:K66"/>
    <mergeCell ref="L66:N66"/>
    <mergeCell ref="P66:P67"/>
    <mergeCell ref="B58:P58"/>
    <mergeCell ref="B59:P59"/>
    <mergeCell ref="B60:F60"/>
    <mergeCell ref="H60:K60"/>
    <mergeCell ref="L60:N60"/>
    <mergeCell ref="P60:P61"/>
    <mergeCell ref="B145:C145"/>
    <mergeCell ref="H37:K37"/>
    <mergeCell ref="L37:N37"/>
    <mergeCell ref="P37:P38"/>
    <mergeCell ref="B40:P40"/>
    <mergeCell ref="B13:P14"/>
    <mergeCell ref="B20:P20"/>
    <mergeCell ref="B18:P18"/>
    <mergeCell ref="B19:P19"/>
    <mergeCell ref="B21:P21"/>
    <mergeCell ref="B22:P22"/>
    <mergeCell ref="A95:A96"/>
    <mergeCell ref="F95:F96"/>
    <mergeCell ref="B95:B96"/>
    <mergeCell ref="B57:P57"/>
    <mergeCell ref="B42:P42"/>
    <mergeCell ref="B43:P43"/>
    <mergeCell ref="B44:P44"/>
    <mergeCell ref="B45:P45"/>
    <mergeCell ref="B46:P46"/>
    <mergeCell ref="H47:K47"/>
    <mergeCell ref="L47:N47"/>
    <mergeCell ref="P47:P48"/>
    <mergeCell ref="B52:P52"/>
    <mergeCell ref="B53:P53"/>
    <mergeCell ref="B47:G47"/>
  </mergeCells>
  <phoneticPr fontId="32" type="noConversion"/>
  <conditionalFormatting sqref="M142">
    <cfRule type="iconSet" priority="650">
      <iconSet iconSet="3Symbols2">
        <cfvo type="percent" val="0"/>
        <cfvo type="percent" val="0.74"/>
        <cfvo type="percent" val="0.85"/>
      </iconSet>
    </cfRule>
  </conditionalFormatting>
  <conditionalFormatting sqref="M143">
    <cfRule type="iconSet" priority="646">
      <iconSet iconSet="3Symbols2">
        <cfvo type="percent" val="0"/>
        <cfvo type="percent" val="0.74"/>
        <cfvo type="percent" val="0.85"/>
      </iconSet>
    </cfRule>
  </conditionalFormatting>
  <conditionalFormatting sqref="M144">
    <cfRule type="iconSet" priority="642">
      <iconSet iconSet="3Symbols2">
        <cfvo type="percent" val="0"/>
        <cfvo type="percent" val="0.74"/>
        <cfvo type="percent" val="0.85"/>
      </iconSet>
    </cfRule>
  </conditionalFormatting>
  <conditionalFormatting sqref="AC18:AC28 N30:O30 O68:O70 N81:O81 N90 N94:O102 N103 N125:O133 N105:O113 N50:N60">
    <cfRule type="containsText" dxfId="215" priority="822" operator="containsText" text="T">
      <formula>NOT(ISERROR(SEARCH("T",N18)))</formula>
    </cfRule>
  </conditionalFormatting>
  <conditionalFormatting sqref="AC18:AC28 N30:O48 N68:O74 N102:O123 N78:O78 N125:O131 N62:N64 N80:O81 N65:O66 O65:O68 M142:M144 N50:O63">
    <cfRule type="containsText" dxfId="214" priority="639" stopIfTrue="1" operator="containsText" text="P">
      <formula>NOT(ISERROR(SEARCH("P",M18)))</formula>
    </cfRule>
  </conditionalFormatting>
  <conditionalFormatting sqref="AC18:AC28 N71:O74 O30:O48 O102">
    <cfRule type="containsText" dxfId="213" priority="633" operator="containsText" text="T">
      <formula>NOT(ISERROR(SEARCH("T",N18)))</formula>
    </cfRule>
  </conditionalFormatting>
  <conditionalFormatting sqref="AC18:AC28">
    <cfRule type="iconSet" priority="1277">
      <iconSet iconSet="3Symbols2">
        <cfvo type="percent" val="0"/>
        <cfvo type="percent" val="0.74"/>
        <cfvo type="percent" val="0.85"/>
      </iconSet>
    </cfRule>
  </conditionalFormatting>
  <conditionalFormatting sqref="N28:N29">
    <cfRule type="containsText" dxfId="212" priority="1280" operator="containsText" text="T">
      <formula>NOT(ISERROR(SEARCH("T",N28)))</formula>
    </cfRule>
    <cfRule type="iconSet" priority="1281">
      <iconSet iconSet="3Symbols2">
        <cfvo type="percent" val="0"/>
        <cfvo type="percent" val="0.74"/>
        <cfvo type="percent" val="0.85"/>
      </iconSet>
    </cfRule>
    <cfRule type="containsText" dxfId="211" priority="1282" stopIfTrue="1" operator="containsText" text="R">
      <formula>NOT(ISERROR(SEARCH("R",N28)))</formula>
    </cfRule>
    <cfRule type="iconSet" priority="1283">
      <iconSet iconSet="3Symbols2">
        <cfvo type="percent" val="0"/>
        <cfvo type="percent" val="0.74"/>
        <cfvo type="percent" val="0.85"/>
      </iconSet>
    </cfRule>
    <cfRule type="containsText" dxfId="210" priority="1284" stopIfTrue="1" operator="containsText" text="P">
      <formula>NOT(ISERROR(SEARCH("P",N28)))</formula>
    </cfRule>
    <cfRule type="containsText" dxfId="209" priority="1285" stopIfTrue="1" operator="containsText" text="R">
      <formula>NOT(ISERROR(SEARCH("R",N28)))</formula>
    </cfRule>
    <cfRule type="containsText" dxfId="208" priority="1286" operator="containsText" text="T">
      <formula>NOT(ISERROR(SEARCH("T",N28)))</formula>
    </cfRule>
    <cfRule type="containsText" dxfId="207" priority="1287" stopIfTrue="1" operator="containsText" text="R">
      <formula>NOT(ISERROR(SEARCH("R",N28)))</formula>
    </cfRule>
    <cfRule type="containsText" dxfId="206" priority="1288" operator="containsText" text="T">
      <formula>NOT(ISERROR(SEARCH("T",N28)))</formula>
    </cfRule>
    <cfRule type="iconSet" priority="1289">
      <iconSet iconSet="3Symbols2">
        <cfvo type="percent" val="0"/>
        <cfvo type="percent" val="0.74"/>
        <cfvo type="percent" val="0.85"/>
      </iconSet>
    </cfRule>
    <cfRule type="containsText" dxfId="205" priority="1290" stopIfTrue="1" operator="containsText" text="P">
      <formula>NOT(ISERROR(SEARCH("P",N28)))</formula>
    </cfRule>
    <cfRule type="containsText" dxfId="204" priority="1291" stopIfTrue="1" operator="containsText" text="R">
      <formula>NOT(ISERROR(SEARCH("R",N28)))</formula>
    </cfRule>
    <cfRule type="containsText" dxfId="203" priority="1292" operator="containsText" text="T">
      <formula>NOT(ISERROR(SEARCH("T",N28)))</formula>
    </cfRule>
    <cfRule type="iconSet" priority="1293">
      <iconSet iconSet="3Symbols2">
        <cfvo type="percent" val="0"/>
        <cfvo type="percent" val="0.74"/>
        <cfvo type="percent" val="0.85"/>
      </iconSet>
    </cfRule>
  </conditionalFormatting>
  <conditionalFormatting sqref="N115:O117">
    <cfRule type="containsText" dxfId="202" priority="468" operator="containsText" text="T">
      <formula>NOT(ISERROR(SEARCH("T",N115)))</formula>
    </cfRule>
  </conditionalFormatting>
  <conditionalFormatting sqref="N52:N60 N49:O51">
    <cfRule type="containsText" dxfId="201" priority="467" stopIfTrue="1" operator="containsText" text="R">
      <formula>NOT(ISERROR(SEARCH("R",N49)))</formula>
    </cfRule>
  </conditionalFormatting>
  <conditionalFormatting sqref="N62:N63">
    <cfRule type="containsText" dxfId="200" priority="387" stopIfTrue="1" operator="containsText" text="P">
      <formula>NOT(ISERROR(SEARCH("P",N62)))</formula>
    </cfRule>
    <cfRule type="containsText" dxfId="199" priority="388" operator="containsText" text="T">
      <formula>NOT(ISERROR(SEARCH("T",N62)))</formula>
    </cfRule>
    <cfRule type="iconSet" priority="389">
      <iconSet iconSet="3Symbols2">
        <cfvo type="percent" val="0"/>
        <cfvo type="percent" val="0.74"/>
        <cfvo type="percent" val="0.85"/>
      </iconSet>
    </cfRule>
    <cfRule type="containsText" dxfId="198" priority="390" stopIfTrue="1" operator="containsText" text="R">
      <formula>NOT(ISERROR(SEARCH("R",N62)))</formula>
    </cfRule>
    <cfRule type="iconSet" priority="391">
      <iconSet iconSet="3Symbols2">
        <cfvo type="percent" val="0"/>
        <cfvo type="percent" val="0.74"/>
        <cfvo type="percent" val="0.85"/>
      </iconSet>
    </cfRule>
    <cfRule type="containsText" dxfId="197" priority="392" stopIfTrue="1" operator="containsText" text="P">
      <formula>NOT(ISERROR(SEARCH("P",N62)))</formula>
    </cfRule>
    <cfRule type="containsText" dxfId="196" priority="393" stopIfTrue="1" operator="containsText" text="R">
      <formula>NOT(ISERROR(SEARCH("R",N62)))</formula>
    </cfRule>
    <cfRule type="containsText" dxfId="195" priority="394" operator="containsText" text="T">
      <formula>NOT(ISERROR(SEARCH("T",N62)))</formula>
    </cfRule>
    <cfRule type="containsText" dxfId="194" priority="395" stopIfTrue="1" operator="containsText" text="R">
      <formula>NOT(ISERROR(SEARCH("R",N62)))</formula>
    </cfRule>
    <cfRule type="containsText" dxfId="193" priority="396" operator="containsText" text="T">
      <formula>NOT(ISERROR(SEARCH("T",N62)))</formula>
    </cfRule>
    <cfRule type="iconSet" priority="397">
      <iconSet iconSet="3Symbols2">
        <cfvo type="percent" val="0"/>
        <cfvo type="percent" val="0.74"/>
        <cfvo type="percent" val="0.85"/>
      </iconSet>
    </cfRule>
    <cfRule type="containsText" dxfId="192" priority="398" stopIfTrue="1" operator="containsText" text="P">
      <formula>NOT(ISERROR(SEARCH("P",N62)))</formula>
    </cfRule>
    <cfRule type="iconSet" priority="399">
      <iconSet iconSet="3Symbols2">
        <cfvo type="percent" val="0"/>
        <cfvo type="percent" val="0.74"/>
        <cfvo type="percent" val="0.85"/>
      </iconSet>
    </cfRule>
    <cfRule type="containsText" dxfId="191" priority="994" stopIfTrue="1" operator="containsText" text="P">
      <formula>NOT(ISERROR(SEARCH("P",N62)))</formula>
    </cfRule>
    <cfRule type="containsText" dxfId="190" priority="995" stopIfTrue="1" operator="containsText" text="R">
      <formula>NOT(ISERROR(SEARCH("R",N62)))</formula>
    </cfRule>
    <cfRule type="containsText" dxfId="189" priority="996" operator="containsText" text="T">
      <formula>NOT(ISERROR(SEARCH("T",N62)))</formula>
    </cfRule>
    <cfRule type="iconSet" priority="997">
      <iconSet iconSet="3Symbols2">
        <cfvo type="percent" val="0"/>
        <cfvo type="percent" val="0.74"/>
        <cfvo type="percent" val="0.85"/>
      </iconSet>
    </cfRule>
    <cfRule type="iconSet" priority="1000">
      <iconSet iconSet="3Symbols2">
        <cfvo type="percent" val="0"/>
        <cfvo type="percent" val="0.74"/>
        <cfvo type="percent" val="0.85"/>
      </iconSet>
    </cfRule>
  </conditionalFormatting>
  <conditionalFormatting sqref="N62:N64 O25:O48 N80:O82 N90 N97:O99 N105:O113 N115:O123 N134:O134 N40:O47 N78:O78 N86:O86">
    <cfRule type="containsText" dxfId="188" priority="998" stopIfTrue="1" operator="containsText" text="R">
      <formula>NOT(ISERROR(SEARCH("R",N25)))</formula>
    </cfRule>
  </conditionalFormatting>
  <conditionalFormatting sqref="N62:N64">
    <cfRule type="containsText" dxfId="187" priority="999" operator="containsText" text="T">
      <formula>NOT(ISERROR(SEARCH("T",N62)))</formula>
    </cfRule>
  </conditionalFormatting>
  <conditionalFormatting sqref="N62:N66 M142:M144">
    <cfRule type="containsText" dxfId="186" priority="640" stopIfTrue="1" operator="containsText" text="R">
      <formula>NOT(ISERROR(SEARCH("R",M62)))</formula>
    </cfRule>
    <cfRule type="containsText" dxfId="185" priority="641" operator="containsText" text="T">
      <formula>NOT(ISERROR(SEARCH("T",M62)))</formula>
    </cfRule>
  </conditionalFormatting>
  <conditionalFormatting sqref="N64 N62:O63">
    <cfRule type="iconSet" priority="1005">
      <iconSet iconSet="3Symbols2">
        <cfvo type="percent" val="0"/>
        <cfvo type="percent" val="0.74"/>
        <cfvo type="percent" val="0.85"/>
      </iconSet>
    </cfRule>
    <cfRule type="iconSet" priority="1006">
      <iconSet iconSet="3Symbols2">
        <cfvo type="percent" val="0"/>
        <cfvo type="percent" val="0.74"/>
        <cfvo type="percent" val="0.85"/>
      </iconSet>
    </cfRule>
  </conditionalFormatting>
  <conditionalFormatting sqref="N68:N70">
    <cfRule type="containsText" dxfId="184" priority="1392" stopIfTrue="1" operator="containsText" text="P">
      <formula>NOT(ISERROR(SEARCH("P",N68)))</formula>
    </cfRule>
    <cfRule type="containsText" dxfId="183" priority="1393" stopIfTrue="1" operator="containsText" text="R">
      <formula>NOT(ISERROR(SEARCH("R",N68)))</formula>
    </cfRule>
    <cfRule type="containsText" dxfId="182" priority="1394" operator="containsText" text="T">
      <formula>NOT(ISERROR(SEARCH("T",N68)))</formula>
    </cfRule>
    <cfRule type="containsText" dxfId="181" priority="1395" stopIfTrue="1" operator="containsText" text="R">
      <formula>NOT(ISERROR(SEARCH("R",N68)))</formula>
    </cfRule>
    <cfRule type="containsText" dxfId="180" priority="1396" operator="containsText" text="T">
      <formula>NOT(ISERROR(SEARCH("T",N68)))</formula>
    </cfRule>
    <cfRule type="iconSet" priority="1397">
      <iconSet iconSet="3Symbols2">
        <cfvo type="percent" val="0"/>
        <cfvo type="percent" val="0.74"/>
        <cfvo type="percent" val="0.85"/>
      </iconSet>
    </cfRule>
    <cfRule type="iconSet" priority="1398">
      <iconSet iconSet="3Symbols2">
        <cfvo type="percent" val="0"/>
        <cfvo type="percent" val="0.74"/>
        <cfvo type="percent" val="0.85"/>
      </iconSet>
    </cfRule>
  </conditionalFormatting>
  <conditionalFormatting sqref="N68:N71">
    <cfRule type="containsText" dxfId="179" priority="224" operator="containsText" text="T">
      <formula>NOT(ISERROR(SEARCH("T",N68)))</formula>
    </cfRule>
  </conditionalFormatting>
  <conditionalFormatting sqref="N68:N74 N78">
    <cfRule type="containsText" dxfId="178" priority="1180" stopIfTrue="1" operator="containsText" text="R">
      <formula>NOT(ISERROR(SEARCH("R",N68)))</formula>
    </cfRule>
  </conditionalFormatting>
  <conditionalFormatting sqref="N69:N70">
    <cfRule type="iconSet" priority="570">
      <iconSet iconSet="3Symbols2">
        <cfvo type="percent" val="0"/>
        <cfvo type="percent" val="0.74"/>
        <cfvo type="percent" val="0.85"/>
      </iconSet>
    </cfRule>
  </conditionalFormatting>
  <conditionalFormatting sqref="N69:N71">
    <cfRule type="containsText" dxfId="177" priority="222" stopIfTrue="1" operator="containsText" text="P">
      <formula>NOT(ISERROR(SEARCH("P",N69)))</formula>
    </cfRule>
    <cfRule type="containsText" dxfId="176" priority="223" stopIfTrue="1" operator="containsText" text="R">
      <formula>NOT(ISERROR(SEARCH("R",N69)))</formula>
    </cfRule>
  </conditionalFormatting>
  <conditionalFormatting sqref="N71">
    <cfRule type="iconSet" priority="225">
      <iconSet iconSet="3Symbols2">
        <cfvo type="percent" val="0"/>
        <cfvo type="percent" val="0.74"/>
        <cfvo type="percent" val="0.85"/>
      </iconSet>
    </cfRule>
    <cfRule type="iconSet" priority="226">
      <iconSet iconSet="3Symbols2">
        <cfvo type="percent" val="0"/>
        <cfvo type="percent" val="0.74"/>
        <cfvo type="percent" val="0.85"/>
      </iconSet>
    </cfRule>
  </conditionalFormatting>
  <conditionalFormatting sqref="N75">
    <cfRule type="containsText" dxfId="175" priority="210" operator="containsText" text="T">
      <formula>NOT(ISERROR(SEARCH("T",N75)))</formula>
    </cfRule>
    <cfRule type="containsText" dxfId="174" priority="211" stopIfTrue="1" operator="containsText" text="P">
      <formula>NOT(ISERROR(SEARCH("P",N75)))</formula>
    </cfRule>
    <cfRule type="containsText" dxfId="173" priority="212" stopIfTrue="1" operator="containsText" text="R">
      <formula>NOT(ISERROR(SEARCH("R",N75)))</formula>
    </cfRule>
    <cfRule type="containsText" dxfId="172" priority="213" operator="containsText" text="T">
      <formula>NOT(ISERROR(SEARCH("T",N75)))</formula>
    </cfRule>
    <cfRule type="iconSet" priority="214">
      <iconSet iconSet="3Symbols2">
        <cfvo type="percent" val="0"/>
        <cfvo type="percent" val="0.74"/>
        <cfvo type="percent" val="0.85"/>
      </iconSet>
    </cfRule>
    <cfRule type="containsText" dxfId="171" priority="217" stopIfTrue="1" operator="containsText" text="P">
      <formula>NOT(ISERROR(SEARCH("P",N75)))</formula>
    </cfRule>
    <cfRule type="containsText" dxfId="170" priority="218" operator="containsText" text="T">
      <formula>NOT(ISERROR(SEARCH("T",N75)))</formula>
    </cfRule>
    <cfRule type="containsText" dxfId="169" priority="219" stopIfTrue="1" operator="containsText" text="R">
      <formula>NOT(ISERROR(SEARCH("R",N75)))</formula>
    </cfRule>
    <cfRule type="iconSet" priority="220">
      <iconSet iconSet="3Symbols2">
        <cfvo type="percent" val="0"/>
        <cfvo type="percent" val="0.74"/>
        <cfvo type="percent" val="0.85"/>
      </iconSet>
    </cfRule>
    <cfRule type="iconSet" priority="221">
      <iconSet iconSet="3Symbols2">
        <cfvo type="percent" val="0"/>
        <cfvo type="percent" val="0.74"/>
        <cfvo type="percent" val="0.85"/>
      </iconSet>
    </cfRule>
  </conditionalFormatting>
  <conditionalFormatting sqref="N75:N76">
    <cfRule type="containsText" dxfId="168" priority="204" stopIfTrue="1" operator="containsText" text="R">
      <formula>NOT(ISERROR(SEARCH("R",N75)))</formula>
    </cfRule>
  </conditionalFormatting>
  <conditionalFormatting sqref="N76">
    <cfRule type="containsText" dxfId="167" priority="198" stopIfTrue="1" operator="containsText" text="R">
      <formula>NOT(ISERROR(SEARCH("R",N76)))</formula>
    </cfRule>
    <cfRule type="containsText" dxfId="166" priority="199" operator="containsText" text="T">
      <formula>NOT(ISERROR(SEARCH("T",N76)))</formula>
    </cfRule>
    <cfRule type="containsText" dxfId="165" priority="202" stopIfTrue="1" operator="containsText" text="P">
      <formula>NOT(ISERROR(SEARCH("P",N76)))</formula>
    </cfRule>
    <cfRule type="containsText" dxfId="164" priority="203" operator="containsText" text="T">
      <formula>NOT(ISERROR(SEARCH("T",N76)))</formula>
    </cfRule>
    <cfRule type="iconSet" priority="205">
      <iconSet iconSet="3Symbols2">
        <cfvo type="percent" val="0"/>
        <cfvo type="percent" val="0.74"/>
        <cfvo type="percent" val="0.85"/>
      </iconSet>
    </cfRule>
    <cfRule type="iconSet" priority="206">
      <iconSet iconSet="3Symbols2">
        <cfvo type="percent" val="0"/>
        <cfvo type="percent" val="0.74"/>
        <cfvo type="percent" val="0.85"/>
      </iconSet>
    </cfRule>
  </conditionalFormatting>
  <conditionalFormatting sqref="N78 N68:N74">
    <cfRule type="containsText" dxfId="163" priority="1178" operator="containsText" text="T">
      <formula>NOT(ISERROR(SEARCH("T",N68)))</formula>
    </cfRule>
  </conditionalFormatting>
  <conditionalFormatting sqref="N78">
    <cfRule type="containsText" dxfId="162" priority="620" stopIfTrue="1" operator="containsText" text="R">
      <formula>NOT(ISERROR(SEARCH("R",N78)))</formula>
    </cfRule>
    <cfRule type="iconSet" priority="622">
      <iconSet iconSet="3Symbols2">
        <cfvo type="percent" val="0"/>
        <cfvo type="percent" val="0.74"/>
        <cfvo type="percent" val="0.85"/>
      </iconSet>
    </cfRule>
  </conditionalFormatting>
  <conditionalFormatting sqref="N78:N79">
    <cfRule type="containsText" dxfId="161" priority="190" stopIfTrue="1" operator="containsText" text="P">
      <formula>NOT(ISERROR(SEARCH("P",N78)))</formula>
    </cfRule>
  </conditionalFormatting>
  <conditionalFormatting sqref="N79">
    <cfRule type="containsText" dxfId="160" priority="176" stopIfTrue="1" operator="containsText" text="P">
      <formula>NOT(ISERROR(SEARCH("P",N79)))</formula>
    </cfRule>
    <cfRule type="containsText" dxfId="159" priority="177" stopIfTrue="1" operator="containsText" text="R">
      <formula>NOT(ISERROR(SEARCH("R",N79)))</formula>
    </cfRule>
    <cfRule type="containsText" dxfId="158" priority="178" operator="containsText" text="T">
      <formula>NOT(ISERROR(SEARCH("T",N79)))</formula>
    </cfRule>
    <cfRule type="iconSet" priority="179">
      <iconSet iconSet="3Symbols2">
        <cfvo type="percent" val="0"/>
        <cfvo type="percent" val="0.74"/>
        <cfvo type="percent" val="0.85"/>
      </iconSet>
    </cfRule>
    <cfRule type="containsText" dxfId="157" priority="180" stopIfTrue="1" operator="containsText" text="P">
      <formula>NOT(ISERROR(SEARCH("P",N79)))</formula>
    </cfRule>
    <cfRule type="containsText" dxfId="156" priority="181" stopIfTrue="1" operator="containsText" text="R">
      <formula>NOT(ISERROR(SEARCH("R",N79)))</formula>
    </cfRule>
    <cfRule type="containsText" dxfId="155" priority="182" operator="containsText" text="T">
      <formula>NOT(ISERROR(SEARCH("T",N79)))</formula>
    </cfRule>
    <cfRule type="iconSet" priority="183">
      <iconSet iconSet="3Symbols2">
        <cfvo type="percent" val="0"/>
        <cfvo type="percent" val="0.74"/>
        <cfvo type="percent" val="0.85"/>
      </iconSet>
    </cfRule>
    <cfRule type="containsText" dxfId="154" priority="184" stopIfTrue="1" operator="containsText" text="R">
      <formula>NOT(ISERROR(SEARCH("R",N79)))</formula>
    </cfRule>
    <cfRule type="containsText" dxfId="153" priority="185" operator="containsText" text="T">
      <formula>NOT(ISERROR(SEARCH("T",N79)))</formula>
    </cfRule>
    <cfRule type="iconSet" priority="191">
      <iconSet iconSet="3Symbols2">
        <cfvo type="percent" val="0"/>
        <cfvo type="percent" val="0.74"/>
        <cfvo type="percent" val="0.85"/>
      </iconSet>
    </cfRule>
    <cfRule type="iconSet" priority="192">
      <iconSet iconSet="3Symbols2">
        <cfvo type="percent" val="0"/>
        <cfvo type="percent" val="0.74"/>
        <cfvo type="percent" val="0.85"/>
      </iconSet>
    </cfRule>
  </conditionalFormatting>
  <conditionalFormatting sqref="N80">
    <cfRule type="containsText" dxfId="152" priority="1177" stopIfTrue="1" operator="containsText" text="P">
      <formula>NOT(ISERROR(SEARCH("P",N80)))</formula>
    </cfRule>
  </conditionalFormatting>
  <conditionalFormatting sqref="N83">
    <cfRule type="containsText" dxfId="151" priority="157" operator="containsText" text="T">
      <formula>NOT(ISERROR(SEARCH("T",N83)))</formula>
    </cfRule>
    <cfRule type="iconSet" priority="158">
      <iconSet iconSet="3Symbols2">
        <cfvo type="percent" val="0"/>
        <cfvo type="percent" val="0.74"/>
        <cfvo type="percent" val="0.85"/>
      </iconSet>
    </cfRule>
    <cfRule type="containsText" dxfId="150" priority="159" stopIfTrue="1" operator="containsText" text="R">
      <formula>NOT(ISERROR(SEARCH("R",N83)))</formula>
    </cfRule>
    <cfRule type="iconSet" priority="160">
      <iconSet iconSet="3Symbols2">
        <cfvo type="percent" val="0"/>
        <cfvo type="percent" val="0.74"/>
        <cfvo type="percent" val="0.85"/>
      </iconSet>
    </cfRule>
    <cfRule type="containsText" dxfId="149" priority="161" stopIfTrue="1" operator="containsText" text="P">
      <formula>NOT(ISERROR(SEARCH("P",N83)))</formula>
    </cfRule>
    <cfRule type="containsText" dxfId="148" priority="162" stopIfTrue="1" operator="containsText" text="R">
      <formula>NOT(ISERROR(SEARCH("R",N83)))</formula>
    </cfRule>
    <cfRule type="containsText" dxfId="147" priority="163" operator="containsText" text="T">
      <formula>NOT(ISERROR(SEARCH("T",N83)))</formula>
    </cfRule>
    <cfRule type="containsText" dxfId="146" priority="164" stopIfTrue="1" operator="containsText" text="R">
      <formula>NOT(ISERROR(SEARCH("R",N83)))</formula>
    </cfRule>
    <cfRule type="containsText" dxfId="145" priority="165" operator="containsText" text="T">
      <formula>NOT(ISERROR(SEARCH("T",N83)))</formula>
    </cfRule>
    <cfRule type="iconSet" priority="166">
      <iconSet iconSet="3Symbols2">
        <cfvo type="percent" val="0"/>
        <cfvo type="percent" val="0.74"/>
        <cfvo type="percent" val="0.85"/>
      </iconSet>
    </cfRule>
    <cfRule type="containsText" dxfId="144" priority="167" stopIfTrue="1" operator="containsText" text="R">
      <formula>NOT(ISERROR(SEARCH("R",N83)))</formula>
    </cfRule>
    <cfRule type="containsText" dxfId="143" priority="168" operator="containsText" text="T">
      <formula>NOT(ISERROR(SEARCH("T",N83)))</formula>
    </cfRule>
    <cfRule type="containsText" dxfId="142" priority="169" stopIfTrue="1" operator="containsText" text="P">
      <formula>NOT(ISERROR(SEARCH("P",N83)))</formula>
    </cfRule>
    <cfRule type="iconSet" priority="170">
      <iconSet iconSet="3Symbols2">
        <cfvo type="percent" val="0"/>
        <cfvo type="percent" val="0.74"/>
        <cfvo type="percent" val="0.85"/>
      </iconSet>
    </cfRule>
  </conditionalFormatting>
  <conditionalFormatting sqref="N83:N85">
    <cfRule type="containsText" dxfId="141" priority="152" stopIfTrue="1" operator="containsText" text="P">
      <formula>NOT(ISERROR(SEARCH("P",N83)))</formula>
    </cfRule>
  </conditionalFormatting>
  <conditionalFormatting sqref="N84:N85">
    <cfRule type="containsText" dxfId="140" priority="147" stopIfTrue="1" operator="containsText" text="R">
      <formula>NOT(ISERROR(SEARCH("R",N84)))</formula>
    </cfRule>
    <cfRule type="containsText" dxfId="139" priority="148" operator="containsText" text="T">
      <formula>NOT(ISERROR(SEARCH("T",N84)))</formula>
    </cfRule>
    <cfRule type="iconSet" priority="153">
      <iconSet iconSet="3Symbols2">
        <cfvo type="percent" val="0"/>
        <cfvo type="percent" val="0.74"/>
        <cfvo type="percent" val="0.85"/>
      </iconSet>
    </cfRule>
    <cfRule type="iconSet" priority="154">
      <iconSet iconSet="3Symbols2">
        <cfvo type="percent" val="0"/>
        <cfvo type="percent" val="0.74"/>
        <cfvo type="percent" val="0.85"/>
      </iconSet>
    </cfRule>
  </conditionalFormatting>
  <conditionalFormatting sqref="N86">
    <cfRule type="iconSet" priority="141">
      <iconSet iconSet="3Symbols2">
        <cfvo type="percent" val="0"/>
        <cfvo type="percent" val="0.74"/>
        <cfvo type="percent" val="0.85"/>
      </iconSet>
    </cfRule>
    <cfRule type="iconSet" priority="142">
      <iconSet iconSet="3Symbols2">
        <cfvo type="percent" val="0"/>
        <cfvo type="percent" val="0.74"/>
        <cfvo type="percent" val="0.85"/>
      </iconSet>
    </cfRule>
  </conditionalFormatting>
  <conditionalFormatting sqref="N87">
    <cfRule type="containsText" dxfId="138" priority="129" operator="containsText" text="T">
      <formula>NOT(ISERROR(SEARCH("T",N87)))</formula>
    </cfRule>
    <cfRule type="containsText" dxfId="137" priority="130" stopIfTrue="1" operator="containsText" text="R">
      <formula>NOT(ISERROR(SEARCH("R",N87)))</formula>
    </cfRule>
    <cfRule type="containsText" dxfId="136" priority="131" operator="containsText" text="T">
      <formula>NOT(ISERROR(SEARCH("T",N87)))</formula>
    </cfRule>
    <cfRule type="containsText" dxfId="135" priority="136" stopIfTrue="1" operator="containsText" text="P">
      <formula>NOT(ISERROR(SEARCH("P",N87)))</formula>
    </cfRule>
    <cfRule type="iconSet" priority="137">
      <iconSet iconSet="3Symbols2">
        <cfvo type="percent" val="0"/>
        <cfvo type="percent" val="0.74"/>
        <cfvo type="percent" val="0.85"/>
      </iconSet>
    </cfRule>
    <cfRule type="iconSet" priority="138">
      <iconSet iconSet="3Symbols2">
        <cfvo type="percent" val="0"/>
        <cfvo type="percent" val="0.74"/>
        <cfvo type="percent" val="0.85"/>
      </iconSet>
    </cfRule>
  </conditionalFormatting>
  <conditionalFormatting sqref="N87:N88">
    <cfRule type="containsText" dxfId="134" priority="16" stopIfTrue="1" operator="containsText" text="P">
      <formula>NOT(ISERROR(SEARCH("P",N87)))</formula>
    </cfRule>
    <cfRule type="containsText" dxfId="133" priority="17" stopIfTrue="1" operator="containsText" text="R">
      <formula>NOT(ISERROR(SEARCH("R",N87)))</formula>
    </cfRule>
  </conditionalFormatting>
  <conditionalFormatting sqref="N88">
    <cfRule type="containsText" dxfId="132" priority="1" stopIfTrue="1" operator="containsText" text="P">
      <formula>NOT(ISERROR(SEARCH("P",N88)))</formula>
    </cfRule>
    <cfRule type="containsText" dxfId="131" priority="2" operator="containsText" text="T">
      <formula>NOT(ISERROR(SEARCH("T",N88)))</formula>
    </cfRule>
    <cfRule type="iconSet" priority="3">
      <iconSet iconSet="3Symbols2">
        <cfvo type="percent" val="0"/>
        <cfvo type="percent" val="0.74"/>
        <cfvo type="percent" val="0.85"/>
      </iconSet>
    </cfRule>
    <cfRule type="containsText" dxfId="130" priority="4" stopIfTrue="1" operator="containsText" text="R">
      <formula>NOT(ISERROR(SEARCH("R",N88)))</formula>
    </cfRule>
    <cfRule type="iconSet" priority="5">
      <iconSet iconSet="3Symbols2">
        <cfvo type="percent" val="0"/>
        <cfvo type="percent" val="0.74"/>
        <cfvo type="percent" val="0.85"/>
      </iconSet>
    </cfRule>
    <cfRule type="containsText" dxfId="129" priority="6" stopIfTrue="1" operator="containsText" text="P">
      <formula>NOT(ISERROR(SEARCH("P",N88)))</formula>
    </cfRule>
    <cfRule type="containsText" dxfId="128" priority="7" stopIfTrue="1" operator="containsText" text="R">
      <formula>NOT(ISERROR(SEARCH("R",N88)))</formula>
    </cfRule>
    <cfRule type="containsText" dxfId="127" priority="8" operator="containsText" text="T">
      <formula>NOT(ISERROR(SEARCH("T",N88)))</formula>
    </cfRule>
    <cfRule type="containsText" dxfId="126" priority="9" stopIfTrue="1" operator="containsText" text="R">
      <formula>NOT(ISERROR(SEARCH("R",N88)))</formula>
    </cfRule>
    <cfRule type="containsText" dxfId="125" priority="10" operator="containsText" text="T">
      <formula>NOT(ISERROR(SEARCH("T",N88)))</formula>
    </cfRule>
    <cfRule type="iconSet" priority="11">
      <iconSet iconSet="3Symbols2">
        <cfvo type="percent" val="0"/>
        <cfvo type="percent" val="0.74"/>
        <cfvo type="percent" val="0.85"/>
      </iconSet>
    </cfRule>
    <cfRule type="containsText" dxfId="124" priority="12" stopIfTrue="1" operator="containsText" text="R">
      <formula>NOT(ISERROR(SEARCH("R",N88)))</formula>
    </cfRule>
    <cfRule type="containsText" dxfId="123" priority="13" operator="containsText" text="T">
      <formula>NOT(ISERROR(SEARCH("T",N88)))</formula>
    </cfRule>
    <cfRule type="iconSet" priority="15">
      <iconSet iconSet="3Symbols2">
        <cfvo type="percent" val="0"/>
        <cfvo type="percent" val="0.74"/>
        <cfvo type="percent" val="0.85"/>
      </iconSet>
    </cfRule>
    <cfRule type="iconSet" priority="19">
      <iconSet iconSet="3Symbols2">
        <cfvo type="percent" val="0"/>
        <cfvo type="percent" val="0.74"/>
        <cfvo type="percent" val="0.85"/>
      </iconSet>
    </cfRule>
  </conditionalFormatting>
  <conditionalFormatting sqref="N89">
    <cfRule type="iconSet" priority="123">
      <iconSet iconSet="3Symbols2">
        <cfvo type="percent" val="0"/>
        <cfvo type="percent" val="0.74"/>
        <cfvo type="percent" val="0.85"/>
      </iconSet>
    </cfRule>
    <cfRule type="iconSet" priority="124">
      <iconSet iconSet="3Symbols2">
        <cfvo type="percent" val="0"/>
        <cfvo type="percent" val="0.74"/>
        <cfvo type="percent" val="0.85"/>
      </iconSet>
    </cfRule>
  </conditionalFormatting>
  <conditionalFormatting sqref="N90">
    <cfRule type="iconSet" priority="119">
      <iconSet iconSet="3Symbols2">
        <cfvo type="percent" val="0"/>
        <cfvo type="percent" val="0.74"/>
        <cfvo type="percent" val="0.85"/>
      </iconSet>
    </cfRule>
    <cfRule type="iconSet" priority="120">
      <iconSet iconSet="3Symbols2">
        <cfvo type="percent" val="0"/>
        <cfvo type="percent" val="0.74"/>
        <cfvo type="percent" val="0.85"/>
      </iconSet>
    </cfRule>
  </conditionalFormatting>
  <conditionalFormatting sqref="N92">
    <cfRule type="containsText" dxfId="122" priority="26" stopIfTrue="1" operator="containsText" text="R">
      <formula>NOT(ISERROR(SEARCH("R",N92)))</formula>
    </cfRule>
    <cfRule type="containsText" dxfId="121" priority="27" operator="containsText" text="T">
      <formula>NOT(ISERROR(SEARCH("T",N92)))</formula>
    </cfRule>
    <cfRule type="containsText" dxfId="120" priority="30" operator="containsText" text="T">
      <formula>NOT(ISERROR(SEARCH("T",N92)))</formula>
    </cfRule>
    <cfRule type="containsText" dxfId="119" priority="33" stopIfTrue="1" operator="containsText" text="R">
      <formula>NOT(ISERROR(SEARCH("R",N92)))</formula>
    </cfRule>
    <cfRule type="iconSet" priority="34">
      <iconSet iconSet="3Symbols2">
        <cfvo type="percent" val="0"/>
        <cfvo type="percent" val="0.74"/>
        <cfvo type="percent" val="0.85"/>
      </iconSet>
    </cfRule>
    <cfRule type="iconSet" priority="35">
      <iconSet iconSet="3Symbols2">
        <cfvo type="percent" val="0"/>
        <cfvo type="percent" val="0.74"/>
        <cfvo type="percent" val="0.85"/>
      </iconSet>
    </cfRule>
  </conditionalFormatting>
  <conditionalFormatting sqref="N93">
    <cfRule type="containsText" dxfId="118" priority="43" stopIfTrue="1" operator="containsText" text="R">
      <formula>NOT(ISERROR(SEARCH("R",N93)))</formula>
    </cfRule>
    <cfRule type="containsText" dxfId="117" priority="44" operator="containsText" text="T">
      <formula>NOT(ISERROR(SEARCH("T",N93)))</formula>
    </cfRule>
    <cfRule type="containsText" dxfId="116" priority="45" stopIfTrue="1" operator="containsText" text="P">
      <formula>NOT(ISERROR(SEARCH("P",N93)))</formula>
    </cfRule>
    <cfRule type="containsText" dxfId="115" priority="46" stopIfTrue="1" operator="containsText" text="R">
      <formula>NOT(ISERROR(SEARCH("R",N93)))</formula>
    </cfRule>
    <cfRule type="containsText" dxfId="114" priority="47" operator="containsText" text="T">
      <formula>NOT(ISERROR(SEARCH("T",N93)))</formula>
    </cfRule>
    <cfRule type="iconSet" priority="48">
      <iconSet iconSet="3Symbols2">
        <cfvo type="percent" val="0"/>
        <cfvo type="percent" val="0.74"/>
        <cfvo type="percent" val="0.85"/>
      </iconSet>
    </cfRule>
    <cfRule type="containsText" dxfId="113" priority="51" operator="containsText" text="T">
      <formula>NOT(ISERROR(SEARCH("T",N93)))</formula>
    </cfRule>
    <cfRule type="iconSet" priority="53">
      <iconSet iconSet="3Symbols2">
        <cfvo type="percent" val="0"/>
        <cfvo type="percent" val="0.74"/>
        <cfvo type="percent" val="0.85"/>
      </iconSet>
    </cfRule>
    <cfRule type="iconSet" priority="54">
      <iconSet iconSet="3Symbols2">
        <cfvo type="percent" val="0"/>
        <cfvo type="percent" val="0.74"/>
        <cfvo type="percent" val="0.85"/>
      </iconSet>
    </cfRule>
  </conditionalFormatting>
  <conditionalFormatting sqref="N93:N95">
    <cfRule type="containsText" dxfId="112" priority="52" stopIfTrue="1" operator="containsText" text="R">
      <formula>NOT(ISERROR(SEARCH("R",N93)))</formula>
    </cfRule>
  </conditionalFormatting>
  <conditionalFormatting sqref="N94:N95">
    <cfRule type="containsText" dxfId="111" priority="105" operator="containsText" text="T">
      <formula>NOT(ISERROR(SEARCH("T",N94)))</formula>
    </cfRule>
    <cfRule type="containsText" dxfId="110" priority="106" stopIfTrue="1" operator="containsText" text="P">
      <formula>NOT(ISERROR(SEARCH("P",N94)))</formula>
    </cfRule>
    <cfRule type="containsText" dxfId="109" priority="107" stopIfTrue="1" operator="containsText" text="R">
      <formula>NOT(ISERROR(SEARCH("R",N94)))</formula>
    </cfRule>
    <cfRule type="containsText" dxfId="108" priority="108" operator="containsText" text="T">
      <formula>NOT(ISERROR(SEARCH("T",N94)))</formula>
    </cfRule>
    <cfRule type="iconSet" priority="109">
      <iconSet iconSet="3Symbols2">
        <cfvo type="percent" val="0"/>
        <cfvo type="percent" val="0.74"/>
        <cfvo type="percent" val="0.85"/>
      </iconSet>
    </cfRule>
    <cfRule type="containsText" dxfId="107" priority="112" stopIfTrue="1" operator="containsText" text="P">
      <formula>NOT(ISERROR(SEARCH("P",N94)))</formula>
    </cfRule>
    <cfRule type="containsText" dxfId="106" priority="113" operator="containsText" text="T">
      <formula>NOT(ISERROR(SEARCH("T",N94)))</formula>
    </cfRule>
  </conditionalFormatting>
  <conditionalFormatting sqref="N98">
    <cfRule type="containsText" dxfId="105" priority="92" stopIfTrue="1" operator="containsText" text="R">
      <formula>NOT(ISERROR(SEARCH("R",N98)))</formula>
    </cfRule>
    <cfRule type="containsText" dxfId="104" priority="93" operator="containsText" text="T">
      <formula>NOT(ISERROR(SEARCH("T",N98)))</formula>
    </cfRule>
    <cfRule type="containsText" dxfId="103" priority="94" stopIfTrue="1" operator="containsText" text="R">
      <formula>NOT(ISERROR(SEARCH("R",N98)))</formula>
    </cfRule>
    <cfRule type="containsText" dxfId="102" priority="95" operator="containsText" text="T">
      <formula>NOT(ISERROR(SEARCH("T",N98)))</formula>
    </cfRule>
    <cfRule type="containsText" dxfId="101" priority="96" stopIfTrue="1" operator="containsText" text="P">
      <formula>NOT(ISERROR(SEARCH("P",N98)))</formula>
    </cfRule>
    <cfRule type="containsText" dxfId="100" priority="97" stopIfTrue="1" operator="containsText" text="R">
      <formula>NOT(ISERROR(SEARCH("R",N98)))</formula>
    </cfRule>
    <cfRule type="containsText" dxfId="99" priority="98" operator="containsText" text="T">
      <formula>NOT(ISERROR(SEARCH("T",N98)))</formula>
    </cfRule>
    <cfRule type="iconSet" priority="99">
      <iconSet iconSet="3Symbols2">
        <cfvo type="percent" val="0"/>
        <cfvo type="percent" val="0.74"/>
        <cfvo type="percent" val="0.85"/>
      </iconSet>
    </cfRule>
  </conditionalFormatting>
  <conditionalFormatting sqref="N111:N112">
    <cfRule type="iconSet" priority="430">
      <iconSet iconSet="3Symbols2">
        <cfvo type="percent" val="0"/>
        <cfvo type="percent" val="0.74"/>
        <cfvo type="percent" val="0.85"/>
      </iconSet>
    </cfRule>
  </conditionalFormatting>
  <conditionalFormatting sqref="N112">
    <cfRule type="iconSet" priority="447">
      <iconSet iconSet="3Symbols2">
        <cfvo type="percent" val="0"/>
        <cfvo type="percent" val="0.74"/>
        <cfvo type="percent" val="0.85"/>
      </iconSet>
    </cfRule>
  </conditionalFormatting>
  <conditionalFormatting sqref="N114">
    <cfRule type="containsText" dxfId="98" priority="257" stopIfTrue="1" operator="containsText" text="R">
      <formula>NOT(ISERROR(SEARCH("R",N114)))</formula>
    </cfRule>
    <cfRule type="containsText" dxfId="97" priority="258" operator="containsText" text="T">
      <formula>NOT(ISERROR(SEARCH("T",N114)))</formula>
    </cfRule>
    <cfRule type="iconSet" priority="259">
      <iconSet iconSet="3Symbols2">
        <cfvo type="percent" val="0"/>
        <cfvo type="percent" val="0.74"/>
        <cfvo type="percent" val="0.85"/>
      </iconSet>
    </cfRule>
    <cfRule type="containsText" dxfId="96" priority="260" stopIfTrue="1" operator="containsText" text="P">
      <formula>NOT(ISERROR(SEARCH("P",N114)))</formula>
    </cfRule>
    <cfRule type="containsText" dxfId="95" priority="261" stopIfTrue="1" operator="containsText" text="R">
      <formula>NOT(ISERROR(SEARCH("R",N114)))</formula>
    </cfRule>
    <cfRule type="containsText" dxfId="94" priority="262" operator="containsText" text="T">
      <formula>NOT(ISERROR(SEARCH("T",N114)))</formula>
    </cfRule>
  </conditionalFormatting>
  <conditionalFormatting sqref="N124">
    <cfRule type="containsText" dxfId="93" priority="75" stopIfTrue="1" operator="containsText" text="R">
      <formula>NOT(ISERROR(SEARCH("R",N124)))</formula>
    </cfRule>
    <cfRule type="containsText" dxfId="92" priority="76" operator="containsText" text="T">
      <formula>NOT(ISERROR(SEARCH("T",N124)))</formula>
    </cfRule>
    <cfRule type="containsText" dxfId="91" priority="81" stopIfTrue="1" operator="containsText" text="P">
      <formula>NOT(ISERROR(SEARCH("P",N124)))</formula>
    </cfRule>
    <cfRule type="iconSet" priority="82">
      <iconSet iconSet="3Symbols2">
        <cfvo type="percent" val="0"/>
        <cfvo type="percent" val="0.74"/>
        <cfvo type="percent" val="0.85"/>
      </iconSet>
    </cfRule>
    <cfRule type="iconSet" priority="83">
      <iconSet iconSet="3Symbols2">
        <cfvo type="percent" val="0"/>
        <cfvo type="percent" val="0.74"/>
        <cfvo type="percent" val="0.85"/>
      </iconSet>
    </cfRule>
  </conditionalFormatting>
  <conditionalFormatting sqref="N134 N115:N123 N68:N74 N77:N78 N80:N82 N97:N98 N102:N113 N125:N131 N94:N95 N91">
    <cfRule type="iconSet" priority="1465">
      <iconSet iconSet="3Symbols2">
        <cfvo type="percent" val="0"/>
        <cfvo type="percent" val="0.74"/>
        <cfvo type="percent" val="0.85"/>
      </iconSet>
    </cfRule>
    <cfRule type="iconSet" priority="1466">
      <iconSet iconSet="3Symbols2">
        <cfvo type="percent" val="0"/>
        <cfvo type="percent" val="0.74"/>
        <cfvo type="percent" val="0.85"/>
      </iconSet>
    </cfRule>
  </conditionalFormatting>
  <conditionalFormatting sqref="N134:N137">
    <cfRule type="containsText" dxfId="90" priority="55" stopIfTrue="1" operator="containsText" text="P">
      <formula>NOT(ISERROR(SEARCH("P",N134)))</formula>
    </cfRule>
  </conditionalFormatting>
  <conditionalFormatting sqref="N135:N137">
    <cfRule type="iconSet" priority="59">
      <iconSet iconSet="3Symbols2">
        <cfvo type="percent" val="0"/>
        <cfvo type="percent" val="0.74"/>
        <cfvo type="percent" val="0.85"/>
      </iconSet>
    </cfRule>
    <cfRule type="containsText" dxfId="89" priority="61" operator="containsText" text="T">
      <formula>NOT(ISERROR(SEARCH("T",N135)))</formula>
    </cfRule>
    <cfRule type="containsText" dxfId="88" priority="64" stopIfTrue="1" operator="containsText" text="R">
      <formula>NOT(ISERROR(SEARCH("R",N135)))</formula>
    </cfRule>
    <cfRule type="iconSet" priority="65">
      <iconSet iconSet="3Symbols2">
        <cfvo type="percent" val="0"/>
        <cfvo type="percent" val="0.74"/>
        <cfvo type="percent" val="0.85"/>
      </iconSet>
    </cfRule>
    <cfRule type="iconSet" priority="66">
      <iconSet iconSet="3Symbols2">
        <cfvo type="percent" val="0"/>
        <cfvo type="percent" val="0.74"/>
        <cfvo type="percent" val="0.85"/>
      </iconSet>
    </cfRule>
  </conditionalFormatting>
  <conditionalFormatting sqref="N25:O26">
    <cfRule type="containsText" dxfId="87" priority="404" stopIfTrue="1" operator="containsText" text="R">
      <formula>NOT(ISERROR(SEARCH("R",N25)))</formula>
    </cfRule>
  </conditionalFormatting>
  <conditionalFormatting sqref="N25:O27">
    <cfRule type="containsText" dxfId="86" priority="405" stopIfTrue="1" operator="containsText" text="P">
      <formula>NOT(ISERROR(SEARCH("P",N25)))</formula>
    </cfRule>
  </conditionalFormatting>
  <conditionalFormatting sqref="N28:O29">
    <cfRule type="containsText" dxfId="85" priority="227" stopIfTrue="1" operator="containsText" text="P">
      <formula>NOT(ISERROR(SEARCH("P",N28)))</formula>
    </cfRule>
  </conditionalFormatting>
  <conditionalFormatting sqref="N29:O29">
    <cfRule type="containsText" dxfId="84" priority="409" stopIfTrue="1" operator="containsText" text="P">
      <formula>NOT(ISERROR(SEARCH("P",N29)))</formula>
    </cfRule>
  </conditionalFormatting>
  <conditionalFormatting sqref="N30:O30">
    <cfRule type="iconSet" priority="873">
      <iconSet iconSet="3Symbols2">
        <cfvo type="percent" val="0"/>
        <cfvo type="percent" val="0.74"/>
        <cfvo type="percent" val="0.85"/>
      </iconSet>
    </cfRule>
  </conditionalFormatting>
  <conditionalFormatting sqref="N49:O49">
    <cfRule type="containsText" dxfId="83" priority="293" stopIfTrue="1" operator="containsText" text="P">
      <formula>NOT(ISERROR(SEARCH("P",N49)))</formula>
    </cfRule>
    <cfRule type="containsText" dxfId="82" priority="295" operator="containsText" text="T">
      <formula>NOT(ISERROR(SEARCH("T",N49)))</formula>
    </cfRule>
    <cfRule type="iconSet" priority="296">
      <iconSet iconSet="3Symbols2">
        <cfvo type="percent" val="0"/>
        <cfvo type="percent" val="0.74"/>
        <cfvo type="percent" val="0.85"/>
      </iconSet>
    </cfRule>
    <cfRule type="iconSet" priority="297">
      <iconSet iconSet="3Symbols2">
        <cfvo type="percent" val="0"/>
        <cfvo type="percent" val="0.74"/>
        <cfvo type="percent" val="0.85"/>
      </iconSet>
    </cfRule>
  </conditionalFormatting>
  <conditionalFormatting sqref="N50:O51">
    <cfRule type="containsText" dxfId="81" priority="1384" operator="containsText" text="T">
      <formula>NOT(ISERROR(SEARCH("T",N50)))</formula>
    </cfRule>
    <cfRule type="iconSet" priority="1385">
      <iconSet iconSet="3Symbols2">
        <cfvo type="percent" val="0"/>
        <cfvo type="percent" val="0.74"/>
        <cfvo type="percent" val="0.85"/>
      </iconSet>
    </cfRule>
  </conditionalFormatting>
  <conditionalFormatting sqref="AC18:AC28">
    <cfRule type="containsText" dxfId="80" priority="631" stopIfTrue="1" operator="containsText" text="P">
      <formula>NOT(ISERROR(SEARCH("P",AC18)))</formula>
    </cfRule>
  </conditionalFormatting>
  <conditionalFormatting sqref="N62:O63 O25:O29">
    <cfRule type="containsText" dxfId="79" priority="1004" operator="containsText" text="T">
      <formula>NOT(ISERROR(SEARCH("T",N25)))</formula>
    </cfRule>
  </conditionalFormatting>
  <conditionalFormatting sqref="N62:O63">
    <cfRule type="containsText" dxfId="78" priority="1003" stopIfTrue="1" operator="containsText" text="R">
      <formula>NOT(ISERROR(SEARCH("R",N62)))</formula>
    </cfRule>
  </conditionalFormatting>
  <conditionalFormatting sqref="N75:O75">
    <cfRule type="containsText" dxfId="77" priority="215" stopIfTrue="1" operator="containsText" text="P">
      <formula>NOT(ISERROR(SEARCH("P",N75)))</formula>
    </cfRule>
    <cfRule type="iconSet" priority="216">
      <iconSet iconSet="3Symbols2">
        <cfvo type="percent" val="0"/>
        <cfvo type="percent" val="0.74"/>
        <cfvo type="percent" val="0.85"/>
      </iconSet>
    </cfRule>
  </conditionalFormatting>
  <conditionalFormatting sqref="N75:O77">
    <cfRule type="containsText" dxfId="76" priority="193" stopIfTrue="1" operator="containsText" text="R">
      <formula>NOT(ISERROR(SEARCH("R",N75)))</formula>
    </cfRule>
    <cfRule type="containsText" dxfId="75" priority="194" operator="containsText" text="T">
      <formula>NOT(ISERROR(SEARCH("T",N75)))</formula>
    </cfRule>
  </conditionalFormatting>
  <conditionalFormatting sqref="N76:O76">
    <cfRule type="containsText" dxfId="74" priority="200" stopIfTrue="1" operator="containsText" text="P">
      <formula>NOT(ISERROR(SEARCH("P",N76)))</formula>
    </cfRule>
    <cfRule type="iconSet" priority="201">
      <iconSet iconSet="3Symbols2">
        <cfvo type="percent" val="0"/>
        <cfvo type="percent" val="0.74"/>
        <cfvo type="percent" val="0.85"/>
      </iconSet>
    </cfRule>
  </conditionalFormatting>
  <conditionalFormatting sqref="N77:O77">
    <cfRule type="containsText" dxfId="73" priority="195" stopIfTrue="1" operator="containsText" text="P">
      <formula>NOT(ISERROR(SEARCH("P",N77)))</formula>
    </cfRule>
  </conditionalFormatting>
  <conditionalFormatting sqref="N78:O78">
    <cfRule type="containsText" dxfId="72" priority="621" operator="containsText" text="T">
      <formula>NOT(ISERROR(SEARCH("T",N78)))</formula>
    </cfRule>
  </conditionalFormatting>
  <conditionalFormatting sqref="N80:O83">
    <cfRule type="containsText" dxfId="71" priority="173" operator="containsText" text="T">
      <formula>NOT(ISERROR(SEARCH("T",N80)))</formula>
    </cfRule>
  </conditionalFormatting>
  <conditionalFormatting sqref="N82:O83">
    <cfRule type="containsText" dxfId="70" priority="171" stopIfTrue="1" operator="containsText" text="P">
      <formula>NOT(ISERROR(SEARCH("P",N82)))</formula>
    </cfRule>
  </conditionalFormatting>
  <conditionalFormatting sqref="N83:O83">
    <cfRule type="containsText" dxfId="69" priority="172" stopIfTrue="1" operator="containsText" text="R">
      <formula>NOT(ISERROR(SEARCH("R",N83)))</formula>
    </cfRule>
    <cfRule type="iconSet" priority="174">
      <iconSet iconSet="3Symbols2">
        <cfvo type="percent" val="0"/>
        <cfvo type="percent" val="0.74"/>
        <cfvo type="percent" val="0.85"/>
      </iconSet>
    </cfRule>
  </conditionalFormatting>
  <conditionalFormatting sqref="N84:O84">
    <cfRule type="containsText" dxfId="68" priority="143" stopIfTrue="1" operator="containsText" text="P">
      <formula>NOT(ISERROR(SEARCH("P",N84)))</formula>
    </cfRule>
    <cfRule type="containsText" dxfId="67" priority="144" stopIfTrue="1" operator="containsText" text="R">
      <formula>NOT(ISERROR(SEARCH("R",N84)))</formula>
    </cfRule>
    <cfRule type="containsText" dxfId="66" priority="145" operator="containsText" text="T">
      <formula>NOT(ISERROR(SEARCH("T",N84)))</formula>
    </cfRule>
    <cfRule type="iconSet" priority="146">
      <iconSet iconSet="3Symbols2">
        <cfvo type="percent" val="0"/>
        <cfvo type="percent" val="0.74"/>
        <cfvo type="percent" val="0.85"/>
      </iconSet>
    </cfRule>
  </conditionalFormatting>
  <conditionalFormatting sqref="N85:O85">
    <cfRule type="containsText" dxfId="65" priority="149" stopIfTrue="1" operator="containsText" text="P">
      <formula>NOT(ISERROR(SEARCH("P",N85)))</formula>
    </cfRule>
    <cfRule type="containsText" dxfId="64" priority="150" stopIfTrue="1" operator="containsText" text="R">
      <formula>NOT(ISERROR(SEARCH("R",N85)))</formula>
    </cfRule>
    <cfRule type="iconSet" priority="155">
      <iconSet iconSet="3Symbols2">
        <cfvo type="percent" val="0"/>
        <cfvo type="percent" val="0.74"/>
        <cfvo type="percent" val="0.85"/>
      </iconSet>
    </cfRule>
  </conditionalFormatting>
  <conditionalFormatting sqref="N85:O86">
    <cfRule type="containsText" dxfId="63" priority="151" operator="containsText" text="T">
      <formula>NOT(ISERROR(SEARCH("T",N85)))</formula>
    </cfRule>
  </conditionalFormatting>
  <conditionalFormatting sqref="N86:O86">
    <cfRule type="iconSet" priority="140">
      <iconSet iconSet="3Symbols2">
        <cfvo type="percent" val="0"/>
        <cfvo type="percent" val="0.74"/>
        <cfvo type="percent" val="0.85"/>
      </iconSet>
    </cfRule>
  </conditionalFormatting>
  <conditionalFormatting sqref="N86:O87">
    <cfRule type="containsText" dxfId="62" priority="132" stopIfTrue="1" operator="containsText" text="P">
      <formula>NOT(ISERROR(SEARCH("P",N86)))</formula>
    </cfRule>
  </conditionalFormatting>
  <conditionalFormatting sqref="N87:O87">
    <cfRule type="containsText" dxfId="61" priority="133" stopIfTrue="1" operator="containsText" text="R">
      <formula>NOT(ISERROR(SEARCH("R",N87)))</formula>
    </cfRule>
    <cfRule type="containsText" dxfId="60" priority="134" operator="containsText" text="T">
      <formula>NOT(ISERROR(SEARCH("T",N87)))</formula>
    </cfRule>
    <cfRule type="iconSet" priority="135">
      <iconSet iconSet="3Symbols2">
        <cfvo type="percent" val="0"/>
        <cfvo type="percent" val="0.74"/>
        <cfvo type="percent" val="0.85"/>
      </iconSet>
    </cfRule>
  </conditionalFormatting>
  <conditionalFormatting sqref="N88:O88">
    <cfRule type="containsText" dxfId="59" priority="14" stopIfTrue="1" operator="containsText" text="P">
      <formula>NOT(ISERROR(SEARCH("P",N88)))</formula>
    </cfRule>
    <cfRule type="containsText" dxfId="58" priority="18" operator="containsText" text="T">
      <formula>NOT(ISERROR(SEARCH("T",N88)))</formula>
    </cfRule>
  </conditionalFormatting>
  <conditionalFormatting sqref="N89:O89">
    <cfRule type="iconSet" priority="122">
      <iconSet iconSet="3Symbols2">
        <cfvo type="percent" val="0"/>
        <cfvo type="percent" val="0.74"/>
        <cfvo type="percent" val="0.85"/>
      </iconSet>
    </cfRule>
  </conditionalFormatting>
  <conditionalFormatting sqref="N89:O92">
    <cfRule type="containsText" dxfId="57" priority="29" stopIfTrue="1" operator="containsText" text="P">
      <formula>NOT(ISERROR(SEARCH("P",N89)))</formula>
    </cfRule>
    <cfRule type="containsText" dxfId="56" priority="32" operator="containsText" text="T">
      <formula>NOT(ISERROR(SEARCH("T",N89)))</formula>
    </cfRule>
  </conditionalFormatting>
  <conditionalFormatting sqref="N90:O90">
    <cfRule type="iconSet" priority="116">
      <iconSet iconSet="3Symbols2">
        <cfvo type="percent" val="0"/>
        <cfvo type="percent" val="0.74"/>
        <cfvo type="percent" val="0.85"/>
      </iconSet>
    </cfRule>
  </conditionalFormatting>
  <conditionalFormatting sqref="N91:O91">
    <cfRule type="iconSet" priority="37">
      <iconSet iconSet="3Symbols2">
        <cfvo type="percent" val="0"/>
        <cfvo type="percent" val="0.74"/>
        <cfvo type="percent" val="0.85"/>
      </iconSet>
    </cfRule>
  </conditionalFormatting>
  <conditionalFormatting sqref="N92:O92">
    <cfRule type="containsText" dxfId="55" priority="25" stopIfTrue="1" operator="containsText" text="P">
      <formula>NOT(ISERROR(SEARCH("P",N92)))</formula>
    </cfRule>
    <cfRule type="iconSet" priority="28">
      <iconSet iconSet="3Symbols2">
        <cfvo type="percent" val="0"/>
        <cfvo type="percent" val="0.74"/>
        <cfvo type="percent" val="0.85"/>
      </iconSet>
    </cfRule>
    <cfRule type="containsText" dxfId="54" priority="31" stopIfTrue="1" operator="containsText" text="R">
      <formula>NOT(ISERROR(SEARCH("R",N92)))</formula>
    </cfRule>
  </conditionalFormatting>
  <conditionalFormatting sqref="N93:O93">
    <cfRule type="iconSet" priority="38">
      <iconSet iconSet="3Symbols2">
        <cfvo type="percent" val="0"/>
        <cfvo type="percent" val="0.74"/>
        <cfvo type="percent" val="0.85"/>
      </iconSet>
    </cfRule>
    <cfRule type="containsText" dxfId="53" priority="39" stopIfTrue="1" operator="containsText" text="R">
      <formula>NOT(ISERROR(SEARCH("R",N93)))</formula>
    </cfRule>
    <cfRule type="containsText" dxfId="52" priority="40" operator="containsText" text="T">
      <formula>NOT(ISERROR(SEARCH("T",N93)))</formula>
    </cfRule>
    <cfRule type="containsText" dxfId="51" priority="49" stopIfTrue="1" operator="containsText" text="P">
      <formula>NOT(ISERROR(SEARCH("P",N93)))</formula>
    </cfRule>
  </conditionalFormatting>
  <conditionalFormatting sqref="N94:O95">
    <cfRule type="containsText" dxfId="50" priority="110" stopIfTrue="1" operator="containsText" text="P">
      <formula>NOT(ISERROR(SEARCH("P",N94)))</formula>
    </cfRule>
    <cfRule type="iconSet" priority="111">
      <iconSet iconSet="3Symbols2">
        <cfvo type="percent" val="0"/>
        <cfvo type="percent" val="0.74"/>
        <cfvo type="percent" val="0.85"/>
      </iconSet>
    </cfRule>
    <cfRule type="containsText" dxfId="49" priority="114" stopIfTrue="1" operator="containsText" text="R">
      <formula>NOT(ISERROR(SEARCH("R",N94)))</formula>
    </cfRule>
  </conditionalFormatting>
  <conditionalFormatting sqref="N96:O96">
    <cfRule type="iconSet" priority="101">
      <iconSet iconSet="3Symbols2">
        <cfvo type="percent" val="0"/>
        <cfvo type="percent" val="0.74"/>
        <cfvo type="percent" val="0.85"/>
      </iconSet>
    </cfRule>
    <cfRule type="containsText" dxfId="48" priority="102" stopIfTrue="1" operator="containsText" text="P">
      <formula>NOT(ISERROR(SEARCH("P",N96)))</formula>
    </cfRule>
    <cfRule type="containsText" dxfId="47" priority="103" stopIfTrue="1" operator="containsText" text="R">
      <formula>NOT(ISERROR(SEARCH("R",N96)))</formula>
    </cfRule>
  </conditionalFormatting>
  <conditionalFormatting sqref="N97:O97">
    <cfRule type="iconSet" priority="758">
      <iconSet iconSet="3Symbols2">
        <cfvo type="percent" val="0"/>
        <cfvo type="percent" val="0.74"/>
        <cfvo type="percent" val="0.85"/>
      </iconSet>
    </cfRule>
  </conditionalFormatting>
  <conditionalFormatting sqref="N97:O99">
    <cfRule type="containsText" dxfId="46" priority="466" stopIfTrue="1" operator="containsText" text="P">
      <formula>NOT(ISERROR(SEARCH("P",N97)))</formula>
    </cfRule>
  </conditionalFormatting>
  <conditionalFormatting sqref="N98:O98">
    <cfRule type="iconSet" priority="100">
      <iconSet iconSet="3Symbols2">
        <cfvo type="percent" val="0"/>
        <cfvo type="percent" val="0.74"/>
        <cfvo type="percent" val="0.85"/>
      </iconSet>
    </cfRule>
  </conditionalFormatting>
  <conditionalFormatting sqref="N99:O99">
    <cfRule type="iconSet" priority="318">
      <iconSet iconSet="3Symbols2">
        <cfvo type="percent" val="0"/>
        <cfvo type="percent" val="0.74"/>
        <cfvo type="percent" val="0.85"/>
      </iconSet>
    </cfRule>
  </conditionalFormatting>
  <conditionalFormatting sqref="N100:O100">
    <cfRule type="iconSet" priority="90">
      <iconSet iconSet="3Symbols2">
        <cfvo type="percent" val="0"/>
        <cfvo type="percent" val="0.74"/>
        <cfvo type="percent" val="0.85"/>
      </iconSet>
    </cfRule>
    <cfRule type="containsText" dxfId="45" priority="91" stopIfTrue="1" operator="containsText" text="R">
      <formula>NOT(ISERROR(SEARCH("R",N100)))</formula>
    </cfRule>
  </conditionalFormatting>
  <conditionalFormatting sqref="N100:O101">
    <cfRule type="containsText" dxfId="44" priority="21" stopIfTrue="1" operator="containsText" text="P">
      <formula>NOT(ISERROR(SEARCH("P",N100)))</formula>
    </cfRule>
  </conditionalFormatting>
  <conditionalFormatting sqref="N101:O101">
    <cfRule type="iconSet" priority="20">
      <iconSet iconSet="3Symbols2">
        <cfvo type="percent" val="0"/>
        <cfvo type="percent" val="0.74"/>
        <cfvo type="percent" val="0.85"/>
      </iconSet>
    </cfRule>
    <cfRule type="containsText" dxfId="43" priority="22" stopIfTrue="1" operator="containsText" text="R">
      <formula>NOT(ISERROR(SEARCH("R",N101)))</formula>
    </cfRule>
  </conditionalFormatting>
  <conditionalFormatting sqref="N102:O102">
    <cfRule type="iconSet" priority="750">
      <iconSet iconSet="3Symbols2">
        <cfvo type="percent" val="0"/>
        <cfvo type="percent" val="0.74"/>
        <cfvo type="percent" val="0.85"/>
      </iconSet>
    </cfRule>
  </conditionalFormatting>
  <conditionalFormatting sqref="N102:O103 AC18:AC28 N30:O30 N68:O74 N81:O81 N125:O131 O88 N89:O91">
    <cfRule type="containsText" dxfId="42" priority="821" stopIfTrue="1" operator="containsText" text="R">
      <formula>NOT(ISERROR(SEARCH("R",N18)))</formula>
    </cfRule>
  </conditionalFormatting>
  <conditionalFormatting sqref="N103:O103">
    <cfRule type="iconSet" priority="88">
      <iconSet iconSet="3Symbols2">
        <cfvo type="percent" val="0"/>
        <cfvo type="percent" val="0.74"/>
        <cfvo type="percent" val="0.85"/>
      </iconSet>
    </cfRule>
  </conditionalFormatting>
  <conditionalFormatting sqref="N103:O104">
    <cfRule type="containsText" dxfId="41" priority="84" operator="containsText" text="T">
      <formula>NOT(ISERROR(SEARCH("T",N103)))</formula>
    </cfRule>
  </conditionalFormatting>
  <conditionalFormatting sqref="N104:O104">
    <cfRule type="containsText" dxfId="40" priority="85" stopIfTrue="1" operator="containsText" text="R">
      <formula>NOT(ISERROR(SEARCH("R",N104)))</formula>
    </cfRule>
    <cfRule type="iconSet" priority="86">
      <iconSet iconSet="3Symbols2">
        <cfvo type="percent" val="0"/>
        <cfvo type="percent" val="0.74"/>
        <cfvo type="percent" val="0.85"/>
      </iconSet>
    </cfRule>
  </conditionalFormatting>
  <conditionalFormatting sqref="N105:O105">
    <cfRule type="iconSet" priority="742">
      <iconSet iconSet="3Symbols2">
        <cfvo type="percent" val="0"/>
        <cfvo type="percent" val="0.74"/>
        <cfvo type="percent" val="0.85"/>
      </iconSet>
    </cfRule>
  </conditionalFormatting>
  <conditionalFormatting sqref="N106:O106">
    <cfRule type="iconSet" priority="738">
      <iconSet iconSet="3Symbols2">
        <cfvo type="percent" val="0"/>
        <cfvo type="percent" val="0.74"/>
        <cfvo type="percent" val="0.85"/>
      </iconSet>
    </cfRule>
  </conditionalFormatting>
  <conditionalFormatting sqref="N107:O107">
    <cfRule type="iconSet" priority="734">
      <iconSet iconSet="3Symbols2">
        <cfvo type="percent" val="0"/>
        <cfvo type="percent" val="0.74"/>
        <cfvo type="percent" val="0.85"/>
      </iconSet>
    </cfRule>
  </conditionalFormatting>
  <conditionalFormatting sqref="N108:O108">
    <cfRule type="iconSet" priority="730">
      <iconSet iconSet="3Symbols2">
        <cfvo type="percent" val="0"/>
        <cfvo type="percent" val="0.74"/>
        <cfvo type="percent" val="0.85"/>
      </iconSet>
    </cfRule>
  </conditionalFormatting>
  <conditionalFormatting sqref="N109:O109">
    <cfRule type="iconSet" priority="726">
      <iconSet iconSet="3Symbols2">
        <cfvo type="percent" val="0"/>
        <cfvo type="percent" val="0.74"/>
        <cfvo type="percent" val="0.85"/>
      </iconSet>
    </cfRule>
  </conditionalFormatting>
  <conditionalFormatting sqref="N110:O110">
    <cfRule type="iconSet" priority="426">
      <iconSet iconSet="3Symbols2">
        <cfvo type="percent" val="0"/>
        <cfvo type="percent" val="0.74"/>
        <cfvo type="percent" val="0.85"/>
      </iconSet>
    </cfRule>
  </conditionalFormatting>
  <conditionalFormatting sqref="N110:O112">
    <cfRule type="containsText" dxfId="39" priority="424" stopIfTrue="1" operator="containsText" text="R">
      <formula>NOT(ISERROR(SEARCH("R",N110)))</formula>
    </cfRule>
  </conditionalFormatting>
  <conditionalFormatting sqref="N113:O113 N115:O117 O68:O70 N71:O74 N77:O78 N80:O82">
    <cfRule type="iconSet" priority="1563">
      <iconSet iconSet="3Symbols2">
        <cfvo type="percent" val="0"/>
        <cfvo type="percent" val="0.74"/>
        <cfvo type="percent" val="0.85"/>
      </iconSet>
    </cfRule>
  </conditionalFormatting>
  <conditionalFormatting sqref="N114:O114">
    <cfRule type="containsText" dxfId="38" priority="255" stopIfTrue="1" operator="containsText" text="P">
      <formula>NOT(ISERROR(SEARCH("P",N114)))</formula>
    </cfRule>
  </conditionalFormatting>
  <conditionalFormatting sqref="N118:O119 N122:O122 O48">
    <cfRule type="containsText" dxfId="37" priority="793" stopIfTrue="1" operator="containsText" text="R">
      <formula>NOT(ISERROR(SEARCH("R",N48)))</formula>
    </cfRule>
  </conditionalFormatting>
  <conditionalFormatting sqref="N118:O119">
    <cfRule type="iconSet" priority="706">
      <iconSet iconSet="3Symbols2">
        <cfvo type="percent" val="0"/>
        <cfvo type="percent" val="0.74"/>
        <cfvo type="percent" val="0.85"/>
      </iconSet>
    </cfRule>
  </conditionalFormatting>
  <conditionalFormatting sqref="N118:O123 N134:O134">
    <cfRule type="containsText" dxfId="36" priority="799" operator="containsText" text="T">
      <formula>NOT(ISERROR(SEARCH("T",N118)))</formula>
    </cfRule>
  </conditionalFormatting>
  <conditionalFormatting sqref="N122:O122">
    <cfRule type="iconSet" priority="690">
      <iconSet iconSet="3Symbols2">
        <cfvo type="percent" val="0"/>
        <cfvo type="percent" val="0.74"/>
        <cfvo type="percent" val="0.85"/>
      </iconSet>
    </cfRule>
  </conditionalFormatting>
  <conditionalFormatting sqref="N124:O124">
    <cfRule type="containsText" dxfId="35" priority="73" stopIfTrue="1" operator="containsText" text="P">
      <formula>NOT(ISERROR(SEARCH("P",N124)))</formula>
    </cfRule>
    <cfRule type="containsText" dxfId="34" priority="74" operator="containsText" text="T">
      <formula>NOT(ISERROR(SEARCH("T",N124)))</formula>
    </cfRule>
    <cfRule type="iconSet" priority="77">
      <iconSet iconSet="3Symbols2">
        <cfvo type="percent" val="0"/>
        <cfvo type="percent" val="0.74"/>
        <cfvo type="percent" val="0.85"/>
      </iconSet>
    </cfRule>
    <cfRule type="containsText" dxfId="33" priority="79" stopIfTrue="1" operator="containsText" text="R">
      <formula>NOT(ISERROR(SEARCH("R",N124)))</formula>
    </cfRule>
  </conditionalFormatting>
  <conditionalFormatting sqref="N126:O126">
    <cfRule type="iconSet" priority="509">
      <iconSet iconSet="3Symbols2">
        <cfvo type="percent" val="0"/>
        <cfvo type="percent" val="0.74"/>
        <cfvo type="percent" val="0.85"/>
      </iconSet>
    </cfRule>
  </conditionalFormatting>
  <conditionalFormatting sqref="N127:O128">
    <cfRule type="iconSet" priority="1473">
      <iconSet iconSet="3Symbols2">
        <cfvo type="percent" val="0"/>
        <cfvo type="percent" val="0.74"/>
        <cfvo type="percent" val="0.85"/>
      </iconSet>
    </cfRule>
  </conditionalFormatting>
  <conditionalFormatting sqref="N130:O130">
    <cfRule type="iconSet" priority="1619">
      <iconSet iconSet="3Symbols2">
        <cfvo type="percent" val="0"/>
        <cfvo type="percent" val="0.74"/>
        <cfvo type="percent" val="0.85"/>
      </iconSet>
    </cfRule>
  </conditionalFormatting>
  <conditionalFormatting sqref="N131:O131 N129:O129">
    <cfRule type="iconSet" priority="1544">
      <iconSet iconSet="3Symbols2">
        <cfvo type="percent" val="0"/>
        <cfvo type="percent" val="0.74"/>
        <cfvo type="percent" val="0.85"/>
      </iconSet>
    </cfRule>
  </conditionalFormatting>
  <conditionalFormatting sqref="N132:O132">
    <cfRule type="iconSet" priority="69">
      <iconSet iconSet="3Symbols2">
        <cfvo type="percent" val="0"/>
        <cfvo type="percent" val="0.74"/>
        <cfvo type="percent" val="0.85"/>
      </iconSet>
    </cfRule>
  </conditionalFormatting>
  <conditionalFormatting sqref="N132:O133">
    <cfRule type="containsText" dxfId="32" priority="67" stopIfTrue="1" operator="containsText" text="P">
      <formula>NOT(ISERROR(SEARCH("P",N132)))</formula>
    </cfRule>
    <cfRule type="containsText" dxfId="31" priority="68" stopIfTrue="1" operator="containsText" text="R">
      <formula>NOT(ISERROR(SEARCH("R",N132)))</formula>
    </cfRule>
  </conditionalFormatting>
  <conditionalFormatting sqref="N133:O133">
    <cfRule type="iconSet" priority="232">
      <iconSet iconSet="3Symbols2">
        <cfvo type="percent" val="0"/>
        <cfvo type="percent" val="0.74"/>
        <cfvo type="percent" val="0.85"/>
      </iconSet>
    </cfRule>
  </conditionalFormatting>
  <conditionalFormatting sqref="N135:O135 N136:N137">
    <cfRule type="containsText" dxfId="30" priority="56" stopIfTrue="1" operator="containsText" text="R">
      <formula>NOT(ISERROR(SEARCH("R",N135)))</formula>
    </cfRule>
    <cfRule type="containsText" dxfId="29" priority="57" operator="containsText" text="T">
      <formula>NOT(ISERROR(SEARCH("T",N135)))</formula>
    </cfRule>
  </conditionalFormatting>
  <conditionalFormatting sqref="N135:O137">
    <cfRule type="containsText" dxfId="28" priority="58" stopIfTrue="1" operator="containsText" text="P">
      <formula>NOT(ISERROR(SEARCH("P",N135)))</formula>
    </cfRule>
  </conditionalFormatting>
  <conditionalFormatting sqref="N136:O137">
    <cfRule type="containsText" dxfId="27" priority="62" stopIfTrue="1" operator="containsText" text="R">
      <formula>NOT(ISERROR(SEARCH("R",N136)))</formula>
    </cfRule>
    <cfRule type="containsText" dxfId="26" priority="63" operator="containsText" text="T">
      <formula>NOT(ISERROR(SEARCH("T",N136)))</formula>
    </cfRule>
  </conditionalFormatting>
  <conditionalFormatting sqref="O27">
    <cfRule type="containsText" dxfId="25" priority="414" stopIfTrue="1" operator="containsText" text="P">
      <formula>NOT(ISERROR(SEARCH("P",O27)))</formula>
    </cfRule>
  </conditionalFormatting>
  <conditionalFormatting sqref="O28:O29">
    <cfRule type="iconSet" priority="408">
      <iconSet iconSet="3Symbols2">
        <cfvo type="percent" val="0"/>
        <cfvo type="percent" val="0.74"/>
        <cfvo type="percent" val="0.85"/>
      </iconSet>
    </cfRule>
    <cfRule type="iconSet" priority="410">
      <iconSet iconSet="3Symbols2">
        <cfvo type="percent" val="0"/>
        <cfvo type="percent" val="0.74"/>
        <cfvo type="percent" val="0.85"/>
      </iconSet>
    </cfRule>
  </conditionalFormatting>
  <conditionalFormatting sqref="O48">
    <cfRule type="containsText" dxfId="24" priority="797" stopIfTrue="1" operator="containsText" text="P">
      <formula>NOT(ISERROR(SEARCH("P",O48)))</formula>
    </cfRule>
  </conditionalFormatting>
  <conditionalFormatting sqref="O79">
    <cfRule type="iconSet" priority="186">
      <iconSet iconSet="3Symbols2">
        <cfvo type="percent" val="0"/>
        <cfvo type="percent" val="0.74"/>
        <cfvo type="percent" val="0.85"/>
      </iconSet>
    </cfRule>
    <cfRule type="containsText" dxfId="23" priority="187" stopIfTrue="1" operator="containsText" text="R">
      <formula>NOT(ISERROR(SEARCH("R",O79)))</formula>
    </cfRule>
    <cfRule type="containsText" dxfId="22" priority="188" operator="containsText" text="T">
      <formula>NOT(ISERROR(SEARCH("T",O79)))</formula>
    </cfRule>
    <cfRule type="containsText" dxfId="21" priority="189" stopIfTrue="1" operator="containsText" text="P">
      <formula>NOT(ISERROR(SEARCH("P",O79)))</formula>
    </cfRule>
  </conditionalFormatting>
  <conditionalFormatting sqref="O88">
    <cfRule type="iconSet" priority="126">
      <iconSet iconSet="3Symbols2">
        <cfvo type="percent" val="0"/>
        <cfvo type="percent" val="0.74"/>
        <cfvo type="percent" val="0.85"/>
      </iconSet>
    </cfRule>
  </conditionalFormatting>
  <conditionalFormatting sqref="O92">
    <cfRule type="containsText" dxfId="20" priority="23" stopIfTrue="1" operator="containsText" text="R">
      <formula>NOT(ISERROR(SEARCH("R",O92)))</formula>
    </cfRule>
    <cfRule type="containsText" dxfId="19" priority="24" operator="containsText" text="T">
      <formula>NOT(ISERROR(SEARCH("T",O92)))</formula>
    </cfRule>
  </conditionalFormatting>
  <conditionalFormatting sqref="O111">
    <cfRule type="iconSet" priority="431">
      <iconSet iconSet="3Symbols2">
        <cfvo type="percent" val="0"/>
        <cfvo type="percent" val="0.74"/>
        <cfvo type="percent" val="0.85"/>
      </iconSet>
    </cfRule>
  </conditionalFormatting>
  <conditionalFormatting sqref="O112">
    <cfRule type="iconSet" priority="477">
      <iconSet iconSet="3Symbols2">
        <cfvo type="percent" val="0"/>
        <cfvo type="percent" val="0.74"/>
        <cfvo type="percent" val="0.85"/>
      </iconSet>
    </cfRule>
  </conditionalFormatting>
  <conditionalFormatting sqref="O118:O123 O134">
    <cfRule type="containsText" dxfId="18" priority="792" stopIfTrue="1" operator="containsText" text="P">
      <formula>NOT(ISERROR(SEARCH("P",O118)))</formula>
    </cfRule>
  </conditionalFormatting>
  <conditionalFormatting sqref="O120">
    <cfRule type="iconSet" priority="698">
      <iconSet iconSet="3Symbols2">
        <cfvo type="percent" val="0"/>
        <cfvo type="percent" val="0.74"/>
        <cfvo type="percent" val="0.85"/>
      </iconSet>
    </cfRule>
  </conditionalFormatting>
  <conditionalFormatting sqref="O120:O121 N122:O122">
    <cfRule type="containsText" dxfId="17" priority="427" stopIfTrue="1" operator="containsText" text="P">
      <formula>NOT(ISERROR(SEARCH("P",N120)))</formula>
    </cfRule>
    <cfRule type="containsText" dxfId="16" priority="429" operator="containsText" text="T">
      <formula>NOT(ISERROR(SEARCH("T",N120)))</formula>
    </cfRule>
  </conditionalFormatting>
  <conditionalFormatting sqref="O121">
    <cfRule type="iconSet" priority="694">
      <iconSet iconSet="3Symbols2">
        <cfvo type="percent" val="0"/>
        <cfvo type="percent" val="0.74"/>
        <cfvo type="percent" val="0.85"/>
      </iconSet>
    </cfRule>
  </conditionalFormatting>
  <conditionalFormatting sqref="O123">
    <cfRule type="iconSet" priority="686">
      <iconSet iconSet="3Symbols2">
        <cfvo type="percent" val="0"/>
        <cfvo type="percent" val="0.74"/>
        <cfvo type="percent" val="0.85"/>
      </iconSet>
    </cfRule>
  </conditionalFormatting>
  <conditionalFormatting sqref="O124">
    <cfRule type="containsText" dxfId="15" priority="78" stopIfTrue="1" operator="containsText" text="P">
      <formula>NOT(ISERROR(SEARCH("P",O124)))</formula>
    </cfRule>
    <cfRule type="containsText" dxfId="14" priority="80" operator="containsText" text="T">
      <formula>NOT(ISERROR(SEARCH("T",O124)))</formula>
    </cfRule>
  </conditionalFormatting>
  <conditionalFormatting sqref="O125">
    <cfRule type="iconSet" priority="1590">
      <iconSet iconSet="3Symbols2">
        <cfvo type="percent" val="0"/>
        <cfvo type="percent" val="0.74"/>
        <cfvo type="percent" val="0.85"/>
      </iconSet>
    </cfRule>
    <cfRule type="containsText" dxfId="13" priority="1591" stopIfTrue="1" operator="containsText" text="P">
      <formula>NOT(ISERROR(SEARCH("P",O125)))</formula>
    </cfRule>
    <cfRule type="containsText" dxfId="12" priority="1592" operator="containsText" text="T">
      <formula>NOT(ISERROR(SEARCH("T",O125)))</formula>
    </cfRule>
  </conditionalFormatting>
  <conditionalFormatting sqref="O134">
    <cfRule type="iconSet" priority="682">
      <iconSet iconSet="3Symbols2">
        <cfvo type="percent" val="0"/>
        <cfvo type="percent" val="0.74"/>
        <cfvo type="percent" val="0.85"/>
      </iconSet>
    </cfRule>
  </conditionalFormatting>
  <conditionalFormatting sqref="O135:O137">
    <cfRule type="iconSet" priority="60">
      <iconSet iconSet="3Symbols2">
        <cfvo type="percent" val="0"/>
        <cfvo type="percent" val="0.74"/>
        <cfvo type="percent" val="0.85"/>
      </iconSet>
    </cfRule>
  </conditionalFormatting>
  <conditionalFormatting sqref="AC18:AC28">
    <cfRule type="containsText" dxfId="11" priority="632" stopIfTrue="1" operator="containsText" text="R">
      <formula>NOT(ISERROR(SEARCH("R",AC18)))</formula>
    </cfRule>
  </conditionalFormatting>
  <conditionalFormatting sqref="N50:N51">
    <cfRule type="containsText" dxfId="10" priority="1620" stopIfTrue="1" operator="containsText" text="P">
      <formula>NOT(ISERROR(SEARCH("P",N50)))</formula>
    </cfRule>
    <cfRule type="containsText" dxfId="9" priority="1621" operator="containsText" text="T">
      <formula>NOT(ISERROR(SEARCH("T",N50)))</formula>
    </cfRule>
    <cfRule type="iconSet" priority="1622">
      <iconSet iconSet="3Symbols2">
        <cfvo type="percent" val="0"/>
        <cfvo type="percent" val="0.74"/>
        <cfvo type="percent" val="0.85"/>
      </iconSet>
    </cfRule>
    <cfRule type="containsText" dxfId="8" priority="1623" stopIfTrue="1" operator="containsText" text="R">
      <formula>NOT(ISERROR(SEARCH("R",N50)))</formula>
    </cfRule>
    <cfRule type="iconSet" priority="1624">
      <iconSet iconSet="3Symbols2">
        <cfvo type="percent" val="0"/>
        <cfvo type="percent" val="0.74"/>
        <cfvo type="percent" val="0.85"/>
      </iconSet>
    </cfRule>
    <cfRule type="containsText" dxfId="7" priority="1625" stopIfTrue="1" operator="containsText" text="P">
      <formula>NOT(ISERROR(SEARCH("P",N50)))</formula>
    </cfRule>
    <cfRule type="containsText" dxfId="6" priority="1626" stopIfTrue="1" operator="containsText" text="R">
      <formula>NOT(ISERROR(SEARCH("R",N50)))</formula>
    </cfRule>
    <cfRule type="containsText" dxfId="5" priority="1627" operator="containsText" text="T">
      <formula>NOT(ISERROR(SEARCH("T",N50)))</formula>
    </cfRule>
    <cfRule type="containsText" dxfId="4" priority="1628" stopIfTrue="1" operator="containsText" text="R">
      <formula>NOT(ISERROR(SEARCH("R",N50)))</formula>
    </cfRule>
    <cfRule type="containsText" dxfId="3" priority="1629" operator="containsText" text="T">
      <formula>NOT(ISERROR(SEARCH("T",N50)))</formula>
    </cfRule>
    <cfRule type="iconSet" priority="1630">
      <iconSet iconSet="3Symbols2">
        <cfvo type="percent" val="0"/>
        <cfvo type="percent" val="0.74"/>
        <cfvo type="percent" val="0.85"/>
      </iconSet>
    </cfRule>
    <cfRule type="containsText" dxfId="2" priority="1631" stopIfTrue="1" operator="containsText" text="R">
      <formula>NOT(ISERROR(SEARCH("R",N50)))</formula>
    </cfRule>
    <cfRule type="containsText" dxfId="1" priority="1632" operator="containsText" text="T">
      <formula>NOT(ISERROR(SEARCH("T",N50)))</formula>
    </cfRule>
    <cfRule type="containsText" dxfId="0" priority="1633" stopIfTrue="1" operator="containsText" text="P">
      <formula>NOT(ISERROR(SEARCH("P",N50)))</formula>
    </cfRule>
    <cfRule type="iconSet" priority="1634">
      <iconSet iconSet="3Symbols2">
        <cfvo type="percent" val="0"/>
        <cfvo type="percent" val="0.74"/>
        <cfvo type="percent" val="0.85"/>
      </iconSet>
    </cfRule>
  </conditionalFormatting>
  <printOptions horizontalCentered="1"/>
  <pageMargins left="0" right="0" top="0.39370078740157483" bottom="0.39370078740157483" header="0.31496062992125984" footer="0.31496062992125984"/>
  <pageSetup paperSize="5" scale="65" orientation="landscape" r:id="rId1"/>
  <rowBreaks count="15" manualBreakCount="15">
    <brk id="38" min="1" max="37" man="1"/>
    <brk id="51" min="1" max="37" man="1"/>
    <brk id="62" min="1" max="37" man="1"/>
    <brk id="70" min="1" max="37" man="1"/>
    <brk id="76" min="1" max="37" man="1"/>
    <brk id="83" min="1" max="37" man="1"/>
    <brk id="89" min="1" max="37" man="1"/>
    <brk id="94" min="1" max="37" man="1"/>
    <brk id="99" min="1" max="37" man="1"/>
    <brk id="105" min="1" max="37" man="1"/>
    <brk id="112" min="1" max="37" man="1"/>
    <brk id="118" min="1" max="37" man="1"/>
    <brk id="127" min="1" max="37" man="1"/>
    <brk id="133" min="1" max="37" man="1"/>
    <brk id="149" min="1" max="37" man="1"/>
  </rowBreaks>
  <colBreaks count="1" manualBreakCount="1">
    <brk id="17" min="2" max="14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33143-E0A9-4F6E-ABFD-EB77D17B486E}">
  <dimension ref="A11:L25"/>
  <sheetViews>
    <sheetView workbookViewId="0">
      <selection activeCell="A11" sqref="A11:I11"/>
    </sheetView>
  </sheetViews>
  <sheetFormatPr baseColWidth="10" defaultRowHeight="15" x14ac:dyDescent="0.25"/>
  <cols>
    <col min="1" max="1" width="33.7109375" customWidth="1"/>
    <col min="2" max="2" width="23.140625" customWidth="1"/>
    <col min="3" max="3" width="14.85546875" customWidth="1"/>
    <col min="4" max="4" width="27" customWidth="1"/>
    <col min="5" max="5" width="22.42578125" customWidth="1"/>
    <col min="6" max="6" width="20.5703125" customWidth="1"/>
    <col min="7" max="7" width="4" customWidth="1"/>
    <col min="8" max="8" width="4.7109375" customWidth="1"/>
    <col min="9" max="9" width="4.5703125" customWidth="1"/>
  </cols>
  <sheetData>
    <row r="11" spans="1:12" ht="26.25" x14ac:dyDescent="0.4">
      <c r="A11" s="598" t="s">
        <v>916</v>
      </c>
      <c r="B11" s="598"/>
      <c r="C11" s="598"/>
      <c r="D11" s="598"/>
      <c r="E11" s="598"/>
      <c r="F11" s="598"/>
      <c r="G11" s="598"/>
      <c r="H11" s="598"/>
      <c r="I11" s="598"/>
    </row>
    <row r="14" spans="1:12" ht="23.25" x14ac:dyDescent="0.25">
      <c r="A14" s="1282" t="s">
        <v>0</v>
      </c>
      <c r="B14" s="1282"/>
      <c r="C14" s="1282"/>
      <c r="D14" s="1282"/>
      <c r="E14" s="1282"/>
      <c r="F14" s="1282"/>
      <c r="G14" s="1282"/>
      <c r="H14" s="1282"/>
      <c r="I14" s="1282"/>
    </row>
    <row r="15" spans="1:12" x14ac:dyDescent="0.25">
      <c r="A15" s="1286" t="s">
        <v>1</v>
      </c>
      <c r="B15" s="1289" t="s">
        <v>2</v>
      </c>
      <c r="C15" s="1288" t="s">
        <v>3</v>
      </c>
      <c r="D15" s="1286" t="s">
        <v>4</v>
      </c>
      <c r="E15" s="1286" t="s">
        <v>5</v>
      </c>
      <c r="F15" s="1286" t="s">
        <v>6</v>
      </c>
      <c r="G15" s="1283" t="s">
        <v>7</v>
      </c>
      <c r="H15" s="1283"/>
      <c r="I15" s="1283"/>
      <c r="J15" s="779" t="s">
        <v>915</v>
      </c>
      <c r="K15" s="779"/>
      <c r="L15" s="779"/>
    </row>
    <row r="16" spans="1:12" ht="15" customHeight="1" x14ac:dyDescent="0.25">
      <c r="A16" s="1286"/>
      <c r="B16" s="1289"/>
      <c r="C16" s="1288"/>
      <c r="D16" s="1286"/>
      <c r="E16" s="1286"/>
      <c r="F16" s="1287"/>
      <c r="G16" s="1284" t="s">
        <v>904</v>
      </c>
      <c r="H16" s="1285"/>
      <c r="I16" s="1285"/>
      <c r="J16" s="779"/>
      <c r="K16" s="779"/>
      <c r="L16" s="779"/>
    </row>
    <row r="17" spans="1:12" x14ac:dyDescent="0.25">
      <c r="A17" s="1286"/>
      <c r="B17" s="1289"/>
      <c r="C17" s="1288"/>
      <c r="D17" s="1288"/>
      <c r="E17" s="1288"/>
      <c r="F17" s="1288"/>
      <c r="G17" s="173">
        <v>10</v>
      </c>
      <c r="H17" s="173">
        <v>11</v>
      </c>
      <c r="I17" s="173">
        <v>12</v>
      </c>
      <c r="J17" s="50" t="s">
        <v>69</v>
      </c>
      <c r="K17" s="780" t="s">
        <v>70</v>
      </c>
      <c r="L17" s="780"/>
    </row>
    <row r="18" spans="1:12" ht="57" x14ac:dyDescent="0.25">
      <c r="A18" s="1290" t="s">
        <v>701</v>
      </c>
      <c r="B18" s="1292" t="s">
        <v>284</v>
      </c>
      <c r="C18" s="1277">
        <v>1</v>
      </c>
      <c r="D18" s="174" t="s">
        <v>285</v>
      </c>
      <c r="E18" s="175" t="s">
        <v>702</v>
      </c>
      <c r="F18" s="1277" t="s">
        <v>286</v>
      </c>
      <c r="G18" s="1268"/>
      <c r="H18" s="1271"/>
      <c r="I18" s="1271"/>
      <c r="J18" s="1274"/>
      <c r="K18" s="1262"/>
      <c r="L18" s="1263"/>
    </row>
    <row r="19" spans="1:12" ht="48" customHeight="1" x14ac:dyDescent="0.25">
      <c r="A19" s="1296"/>
      <c r="B19" s="1297"/>
      <c r="C19" s="1237"/>
      <c r="D19" s="176" t="s">
        <v>287</v>
      </c>
      <c r="E19" s="177" t="s">
        <v>703</v>
      </c>
      <c r="F19" s="1237"/>
      <c r="G19" s="1269"/>
      <c r="H19" s="1272"/>
      <c r="I19" s="1272"/>
      <c r="J19" s="1275"/>
      <c r="K19" s="1264"/>
      <c r="L19" s="1265"/>
    </row>
    <row r="20" spans="1:12" ht="33" customHeight="1" x14ac:dyDescent="0.25">
      <c r="A20" s="1296"/>
      <c r="B20" s="1297"/>
      <c r="C20" s="1237"/>
      <c r="D20" s="178" t="s">
        <v>288</v>
      </c>
      <c r="E20" s="177" t="s">
        <v>704</v>
      </c>
      <c r="F20" s="1237"/>
      <c r="G20" s="1269"/>
      <c r="H20" s="1272"/>
      <c r="I20" s="1272"/>
      <c r="J20" s="1275"/>
      <c r="K20" s="1264"/>
      <c r="L20" s="1265"/>
    </row>
    <row r="21" spans="1:12" ht="14.25" customHeight="1" x14ac:dyDescent="0.25">
      <c r="A21" s="1296"/>
      <c r="B21" s="1297"/>
      <c r="C21" s="1237"/>
      <c r="D21" s="1278" t="s">
        <v>289</v>
      </c>
      <c r="E21" s="1280" t="s">
        <v>705</v>
      </c>
      <c r="F21" s="1237"/>
      <c r="G21" s="1269"/>
      <c r="H21" s="1272"/>
      <c r="I21" s="1272"/>
      <c r="J21" s="1275"/>
      <c r="K21" s="1264"/>
      <c r="L21" s="1265"/>
    </row>
    <row r="22" spans="1:12" ht="42.75" customHeight="1" x14ac:dyDescent="0.25">
      <c r="A22" s="1296"/>
      <c r="B22" s="1297"/>
      <c r="C22" s="1237"/>
      <c r="D22" s="1279"/>
      <c r="E22" s="1281"/>
      <c r="F22" s="689"/>
      <c r="G22" s="1270"/>
      <c r="H22" s="1273"/>
      <c r="I22" s="1273"/>
      <c r="J22" s="1276"/>
      <c r="K22" s="1266"/>
      <c r="L22" s="1267"/>
    </row>
    <row r="23" spans="1:12" ht="114" customHeight="1" x14ac:dyDescent="0.25">
      <c r="A23" s="1290" t="s">
        <v>706</v>
      </c>
      <c r="B23" s="1292" t="s">
        <v>545</v>
      </c>
      <c r="C23" s="1294">
        <v>1</v>
      </c>
      <c r="D23" s="179" t="s">
        <v>356</v>
      </c>
      <c r="E23" s="180" t="s">
        <v>707</v>
      </c>
      <c r="F23" s="1237" t="s">
        <v>286</v>
      </c>
      <c r="G23" s="1268"/>
      <c r="H23" s="1271"/>
      <c r="I23" s="1271"/>
      <c r="J23" s="664"/>
      <c r="K23" s="1298"/>
      <c r="L23" s="1299"/>
    </row>
    <row r="24" spans="1:12" ht="37.5" customHeight="1" x14ac:dyDescent="0.25">
      <c r="A24" s="1291"/>
      <c r="B24" s="1293"/>
      <c r="C24" s="1295"/>
      <c r="D24" s="172" t="s">
        <v>358</v>
      </c>
      <c r="E24" s="181" t="s">
        <v>708</v>
      </c>
      <c r="F24" s="689"/>
      <c r="G24" s="1270"/>
      <c r="H24" s="1273"/>
      <c r="I24" s="1273"/>
      <c r="J24" s="656"/>
      <c r="K24" s="667"/>
      <c r="L24" s="668"/>
    </row>
    <row r="25" spans="1:12" ht="87" customHeight="1" x14ac:dyDescent="0.25">
      <c r="A25" s="182" t="s">
        <v>709</v>
      </c>
      <c r="B25" s="183" t="s">
        <v>710</v>
      </c>
      <c r="C25" s="184">
        <v>1</v>
      </c>
      <c r="D25" s="179" t="s">
        <v>608</v>
      </c>
      <c r="E25" s="180" t="s">
        <v>711</v>
      </c>
      <c r="F25" s="185" t="s">
        <v>286</v>
      </c>
      <c r="G25" s="186"/>
      <c r="H25" s="187"/>
      <c r="I25" s="188"/>
      <c r="J25" s="189"/>
      <c r="K25" s="1300"/>
      <c r="L25" s="1301"/>
    </row>
  </sheetData>
  <mergeCells count="33">
    <mergeCell ref="K23:L24"/>
    <mergeCell ref="K25:L25"/>
    <mergeCell ref="I23:I24"/>
    <mergeCell ref="J23:J24"/>
    <mergeCell ref="F23:F24"/>
    <mergeCell ref="G23:G24"/>
    <mergeCell ref="H23:H24"/>
    <mergeCell ref="B15:B17"/>
    <mergeCell ref="C15:C17"/>
    <mergeCell ref="D15:D17"/>
    <mergeCell ref="E15:E17"/>
    <mergeCell ref="A23:A24"/>
    <mergeCell ref="B23:B24"/>
    <mergeCell ref="C23:C24"/>
    <mergeCell ref="A18:A22"/>
    <mergeCell ref="B18:B22"/>
    <mergeCell ref="C18:C22"/>
    <mergeCell ref="A11:I11"/>
    <mergeCell ref="J15:L16"/>
    <mergeCell ref="K17:L17"/>
    <mergeCell ref="K18:L22"/>
    <mergeCell ref="G18:G22"/>
    <mergeCell ref="H18:H22"/>
    <mergeCell ref="I18:I22"/>
    <mergeCell ref="J18:J22"/>
    <mergeCell ref="F18:F22"/>
    <mergeCell ref="D21:D22"/>
    <mergeCell ref="E21:E22"/>
    <mergeCell ref="A14:I14"/>
    <mergeCell ref="G15:I15"/>
    <mergeCell ref="G16:I16"/>
    <mergeCell ref="F15:F17"/>
    <mergeCell ref="A15:A17"/>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4BFBE-1C81-4B1B-9A6C-0482F99F0EA8}">
  <dimension ref="A11:K22"/>
  <sheetViews>
    <sheetView workbookViewId="0">
      <selection activeCell="B8" sqref="B8"/>
    </sheetView>
  </sheetViews>
  <sheetFormatPr baseColWidth="10" defaultRowHeight="15" x14ac:dyDescent="0.25"/>
  <cols>
    <col min="1" max="1" width="40.85546875" customWidth="1"/>
    <col min="2" max="2" width="32.5703125" customWidth="1"/>
    <col min="3" max="3" width="28.28515625" customWidth="1"/>
    <col min="4" max="4" width="30.28515625" customWidth="1"/>
    <col min="5" max="5" width="27.5703125" customWidth="1"/>
    <col min="6" max="6" width="29.28515625" customWidth="1"/>
    <col min="7" max="7" width="3.28515625" customWidth="1"/>
    <col min="8" max="8" width="4.85546875" customWidth="1"/>
    <col min="9" max="9" width="5" customWidth="1"/>
    <col min="10" max="10" width="22.42578125" customWidth="1"/>
    <col min="11" max="11" width="18.85546875" customWidth="1"/>
  </cols>
  <sheetData>
    <row r="11" spans="1:11" ht="24.75" x14ac:dyDescent="0.5">
      <c r="C11" s="1321" t="s">
        <v>916</v>
      </c>
      <c r="D11" s="1322"/>
      <c r="E11" s="1322"/>
    </row>
    <row r="13" spans="1:11" ht="24.75" x14ac:dyDescent="0.5">
      <c r="A13" s="1323" t="s">
        <v>897</v>
      </c>
      <c r="B13" s="1324"/>
    </row>
    <row r="15" spans="1:11" ht="23.25" x14ac:dyDescent="0.25">
      <c r="A15" s="1176" t="s">
        <v>0</v>
      </c>
      <c r="B15" s="1176"/>
      <c r="C15" s="1176"/>
      <c r="D15" s="1176"/>
      <c r="E15" s="1176"/>
      <c r="F15" s="1176"/>
      <c r="G15" s="1176"/>
      <c r="H15" s="1176"/>
      <c r="I15" s="1176"/>
      <c r="J15" s="1176"/>
      <c r="K15" s="1176"/>
    </row>
    <row r="16" spans="1:11" ht="15" customHeight="1" x14ac:dyDescent="0.25">
      <c r="A16" s="1177" t="s">
        <v>1</v>
      </c>
      <c r="B16" s="1178" t="s">
        <v>2</v>
      </c>
      <c r="C16" s="1179" t="s">
        <v>3</v>
      </c>
      <c r="D16" s="1177" t="s">
        <v>4</v>
      </c>
      <c r="E16" s="1177" t="s">
        <v>5</v>
      </c>
      <c r="F16" s="1177" t="s">
        <v>6</v>
      </c>
      <c r="G16" s="1325" t="s">
        <v>7</v>
      </c>
      <c r="H16" s="1325"/>
      <c r="I16" s="1325"/>
      <c r="J16" s="1306" t="s">
        <v>905</v>
      </c>
      <c r="K16" s="1306"/>
    </row>
    <row r="17" spans="1:11" ht="15" customHeight="1" x14ac:dyDescent="0.25">
      <c r="A17" s="1177"/>
      <c r="B17" s="1178"/>
      <c r="C17" s="1179"/>
      <c r="D17" s="1177"/>
      <c r="E17" s="1177"/>
      <c r="F17" s="1177"/>
      <c r="G17" s="1310" t="s">
        <v>904</v>
      </c>
      <c r="H17" s="1310"/>
      <c r="I17" s="1310"/>
      <c r="J17" s="1306"/>
      <c r="K17" s="1306"/>
    </row>
    <row r="18" spans="1:11" ht="15" customHeight="1" x14ac:dyDescent="0.25">
      <c r="A18" s="1177"/>
      <c r="B18" s="1178"/>
      <c r="C18" s="1179"/>
      <c r="D18" s="1179"/>
      <c r="E18" s="1179"/>
      <c r="F18" s="1179"/>
      <c r="G18" s="388">
        <v>10</v>
      </c>
      <c r="H18" s="388">
        <v>11</v>
      </c>
      <c r="I18" s="388">
        <v>12</v>
      </c>
      <c r="J18" s="50" t="s">
        <v>69</v>
      </c>
      <c r="K18" s="294" t="s">
        <v>70</v>
      </c>
    </row>
    <row r="19" spans="1:11" ht="42.75" x14ac:dyDescent="0.25">
      <c r="A19" s="1311" t="s">
        <v>644</v>
      </c>
      <c r="B19" s="1313" t="s">
        <v>550</v>
      </c>
      <c r="C19" s="1315">
        <v>1</v>
      </c>
      <c r="D19" s="433" t="s">
        <v>645</v>
      </c>
      <c r="E19" s="1317" t="s">
        <v>553</v>
      </c>
      <c r="F19" s="1320" t="s">
        <v>898</v>
      </c>
      <c r="G19" s="1302"/>
      <c r="H19" s="1302"/>
      <c r="I19" s="1302"/>
      <c r="J19" s="1304"/>
      <c r="K19" s="1307"/>
    </row>
    <row r="20" spans="1:11" ht="28.5" x14ac:dyDescent="0.25">
      <c r="A20" s="1042"/>
      <c r="B20" s="1313"/>
      <c r="C20" s="1315"/>
      <c r="D20" s="434" t="s">
        <v>647</v>
      </c>
      <c r="E20" s="1318"/>
      <c r="F20" s="1046"/>
      <c r="G20" s="1059"/>
      <c r="H20" s="1059"/>
      <c r="I20" s="1059"/>
      <c r="J20" s="1304"/>
      <c r="K20" s="1308"/>
    </row>
    <row r="21" spans="1:11" ht="42.75" x14ac:dyDescent="0.25">
      <c r="A21" s="1042"/>
      <c r="B21" s="1313"/>
      <c r="C21" s="1315"/>
      <c r="D21" s="434" t="s">
        <v>648</v>
      </c>
      <c r="E21" s="1318"/>
      <c r="F21" s="1046"/>
      <c r="G21" s="1059"/>
      <c r="H21" s="1059"/>
      <c r="I21" s="1059"/>
      <c r="J21" s="1304"/>
      <c r="K21" s="1308"/>
    </row>
    <row r="22" spans="1:11" ht="28.5" x14ac:dyDescent="0.25">
      <c r="A22" s="1312"/>
      <c r="B22" s="1314"/>
      <c r="C22" s="1316"/>
      <c r="D22" s="435" t="s">
        <v>649</v>
      </c>
      <c r="E22" s="1319"/>
      <c r="F22" s="1047"/>
      <c r="G22" s="1303"/>
      <c r="H22" s="1303"/>
      <c r="I22" s="1303"/>
      <c r="J22" s="1305"/>
      <c r="K22" s="1309"/>
    </row>
  </sheetData>
  <mergeCells count="22">
    <mergeCell ref="C11:E11"/>
    <mergeCell ref="A13:B13"/>
    <mergeCell ref="A15:K15"/>
    <mergeCell ref="A16:A18"/>
    <mergeCell ref="B16:B18"/>
    <mergeCell ref="C16:C18"/>
    <mergeCell ref="D16:D18"/>
    <mergeCell ref="E16:E18"/>
    <mergeCell ref="F16:F18"/>
    <mergeCell ref="G16:I16"/>
    <mergeCell ref="A19:A22"/>
    <mergeCell ref="B19:B22"/>
    <mergeCell ref="C19:C22"/>
    <mergeCell ref="E19:E22"/>
    <mergeCell ref="F19:F22"/>
    <mergeCell ref="H19:H22"/>
    <mergeCell ref="I19:I22"/>
    <mergeCell ref="J19:J22"/>
    <mergeCell ref="J16:K17"/>
    <mergeCell ref="K19:K22"/>
    <mergeCell ref="G17:I17"/>
    <mergeCell ref="G19:G2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EA22E-3D21-4A04-832F-B39DD6AB82DF}">
  <dimension ref="B2:L43"/>
  <sheetViews>
    <sheetView topLeftCell="A29" workbookViewId="0">
      <selection activeCell="H35" sqref="H35:H38"/>
    </sheetView>
  </sheetViews>
  <sheetFormatPr baseColWidth="10" defaultRowHeight="15" x14ac:dyDescent="0.25"/>
  <cols>
    <col min="2" max="2" width="25.28515625" customWidth="1"/>
    <col min="3" max="3" width="32.140625" customWidth="1"/>
    <col min="4" max="4" width="21.28515625" customWidth="1"/>
    <col min="5" max="5" width="14.5703125" customWidth="1"/>
    <col min="6" max="6" width="13.28515625" customWidth="1"/>
    <col min="7" max="7" width="14.85546875" customWidth="1"/>
    <col min="8" max="8" width="13.42578125" customWidth="1"/>
    <col min="12" max="12" width="14.5703125" customWidth="1"/>
  </cols>
  <sheetData>
    <row r="2" spans="2:12" ht="15" customHeight="1" x14ac:dyDescent="0.25">
      <c r="C2" s="562" t="s">
        <v>547</v>
      </c>
      <c r="D2" s="563"/>
      <c r="E2" s="563"/>
      <c r="F2" s="564"/>
      <c r="G2" s="68"/>
      <c r="H2" s="68"/>
    </row>
    <row r="3" spans="2:12" ht="21" x14ac:dyDescent="0.25">
      <c r="C3" s="565"/>
      <c r="D3" s="566"/>
      <c r="E3" s="566"/>
      <c r="F3" s="567"/>
      <c r="G3" s="68"/>
      <c r="H3" s="68"/>
    </row>
    <row r="4" spans="2:12" ht="15.75" thickBot="1" x14ac:dyDescent="0.3">
      <c r="E4" s="63"/>
      <c r="F4" s="63"/>
      <c r="J4" s="62"/>
    </row>
    <row r="5" spans="2:12" ht="35.25" customHeight="1" thickBot="1" x14ac:dyDescent="0.3">
      <c r="B5" s="56" t="s">
        <v>526</v>
      </c>
      <c r="C5" s="57" t="s">
        <v>527</v>
      </c>
      <c r="D5" s="57" t="s">
        <v>528</v>
      </c>
      <c r="E5" s="57" t="s">
        <v>529</v>
      </c>
      <c r="F5" s="57" t="s">
        <v>530</v>
      </c>
      <c r="G5" s="57" t="s">
        <v>537</v>
      </c>
      <c r="H5" s="57" t="s">
        <v>541</v>
      </c>
      <c r="I5" s="61" t="s">
        <v>531</v>
      </c>
    </row>
    <row r="6" spans="2:12" ht="47.25" customHeight="1" thickBot="1" x14ac:dyDescent="0.3">
      <c r="B6" s="560" t="s">
        <v>290</v>
      </c>
      <c r="C6" s="58" t="s">
        <v>1071</v>
      </c>
      <c r="D6" s="58" t="s">
        <v>1073</v>
      </c>
      <c r="E6" s="59"/>
      <c r="F6" s="59"/>
      <c r="G6" s="59"/>
      <c r="H6" s="59"/>
      <c r="I6" s="59"/>
      <c r="K6" s="62"/>
    </row>
    <row r="7" spans="2:12" ht="48" customHeight="1" thickBot="1" x14ac:dyDescent="0.3">
      <c r="B7" s="561"/>
      <c r="C7" s="58" t="s">
        <v>1072</v>
      </c>
      <c r="D7" s="58" t="s">
        <v>1073</v>
      </c>
      <c r="E7" s="59"/>
      <c r="F7" s="60"/>
      <c r="G7" s="59"/>
      <c r="H7" s="59"/>
      <c r="I7" s="59"/>
      <c r="L7" s="62"/>
    </row>
    <row r="8" spans="2:12" hidden="1" x14ac:dyDescent="0.25"/>
    <row r="9" spans="2:12" ht="31.5" customHeight="1" thickBot="1" x14ac:dyDescent="0.3">
      <c r="F9" s="568" t="s">
        <v>532</v>
      </c>
      <c r="G9" s="568"/>
      <c r="H9" s="569"/>
      <c r="I9" s="59" t="e">
        <f>AVERAGE(I6:I8)</f>
        <v>#DIV/0!</v>
      </c>
      <c r="K9" s="72"/>
    </row>
    <row r="11" spans="2:12" ht="15.75" thickBot="1" x14ac:dyDescent="0.3"/>
    <row r="12" spans="2:12" ht="31.5" customHeight="1" thickBot="1" x14ac:dyDescent="0.3">
      <c r="B12" s="56" t="s">
        <v>526</v>
      </c>
      <c r="C12" s="57" t="s">
        <v>527</v>
      </c>
      <c r="D12" s="57" t="s">
        <v>528</v>
      </c>
      <c r="E12" s="57" t="s">
        <v>529</v>
      </c>
      <c r="F12" s="57" t="s">
        <v>530</v>
      </c>
      <c r="G12" s="57" t="s">
        <v>537</v>
      </c>
      <c r="H12" s="57" t="s">
        <v>541</v>
      </c>
      <c r="I12" s="61" t="s">
        <v>531</v>
      </c>
    </row>
    <row r="13" spans="2:12" ht="78" customHeight="1" thickBot="1" x14ac:dyDescent="0.3">
      <c r="B13" s="560" t="s">
        <v>157</v>
      </c>
      <c r="C13" s="58" t="s">
        <v>1074</v>
      </c>
      <c r="D13" s="190" t="s">
        <v>1075</v>
      </c>
      <c r="E13" s="59">
        <v>0.94</v>
      </c>
      <c r="F13" s="59"/>
      <c r="G13" s="59"/>
      <c r="H13" s="59"/>
      <c r="I13" s="59">
        <f>SUM(E13:H13)</f>
        <v>0.94</v>
      </c>
    </row>
    <row r="14" spans="2:12" ht="50.25" customHeight="1" thickBot="1" x14ac:dyDescent="0.3">
      <c r="B14" s="561"/>
      <c r="C14" s="58" t="s">
        <v>1076</v>
      </c>
      <c r="D14" s="190" t="s">
        <v>1077</v>
      </c>
      <c r="E14" s="59">
        <v>0.95</v>
      </c>
      <c r="F14" s="60"/>
      <c r="G14" s="60"/>
      <c r="H14" s="60"/>
      <c r="I14" s="60">
        <f>SUM(E14:H14)</f>
        <v>0.95</v>
      </c>
      <c r="J14" s="71"/>
    </row>
    <row r="15" spans="2:12" hidden="1" x14ac:dyDescent="0.25">
      <c r="I15" s="71">
        <f>AVERAGE(I13:I14)</f>
        <v>0.94499999999999995</v>
      </c>
    </row>
    <row r="16" spans="2:12" ht="28.5" customHeight="1" thickBot="1" x14ac:dyDescent="0.3">
      <c r="F16" s="58" t="s">
        <v>533</v>
      </c>
      <c r="G16" s="58"/>
      <c r="H16" s="58"/>
      <c r="I16" s="59">
        <f>AVERAGE(I13:I15)</f>
        <v>0.94499999999999995</v>
      </c>
    </row>
    <row r="17" spans="2:9" x14ac:dyDescent="0.25">
      <c r="I17" s="71"/>
    </row>
    <row r="18" spans="2:9" ht="15.75" thickBot="1" x14ac:dyDescent="0.3"/>
    <row r="19" spans="2:9" ht="33.75" customHeight="1" thickBot="1" x14ac:dyDescent="0.3">
      <c r="B19" s="56" t="s">
        <v>526</v>
      </c>
      <c r="C19" s="57" t="s">
        <v>527</v>
      </c>
      <c r="D19" s="57" t="s">
        <v>528</v>
      </c>
      <c r="E19" s="57" t="s">
        <v>529</v>
      </c>
      <c r="F19" s="57" t="s">
        <v>530</v>
      </c>
      <c r="G19" s="57" t="s">
        <v>537</v>
      </c>
      <c r="H19" s="57" t="s">
        <v>541</v>
      </c>
      <c r="I19" s="61" t="s">
        <v>531</v>
      </c>
    </row>
    <row r="20" spans="2:9" ht="51.75" thickBot="1" x14ac:dyDescent="0.3">
      <c r="B20" s="561" t="s">
        <v>71</v>
      </c>
      <c r="C20" s="58" t="s">
        <v>1078</v>
      </c>
      <c r="D20" s="190" t="s">
        <v>534</v>
      </c>
      <c r="E20" s="59"/>
      <c r="F20" s="60"/>
      <c r="G20" s="60"/>
      <c r="H20" s="60"/>
      <c r="I20" s="60"/>
    </row>
    <row r="21" spans="2:9" ht="40.5" customHeight="1" thickBot="1" x14ac:dyDescent="0.3">
      <c r="B21" s="561"/>
      <c r="C21" s="58" t="s">
        <v>1079</v>
      </c>
      <c r="D21" s="190" t="s">
        <v>534</v>
      </c>
      <c r="E21" s="59">
        <v>0.98</v>
      </c>
      <c r="F21" s="60"/>
      <c r="G21" s="60"/>
      <c r="H21" s="60"/>
      <c r="I21" s="60">
        <f>SUM(E21:H21)</f>
        <v>0.98</v>
      </c>
    </row>
    <row r="22" spans="2:9" ht="36.75" customHeight="1" thickBot="1" x14ac:dyDescent="0.3">
      <c r="B22" s="561"/>
      <c r="C22" s="58" t="s">
        <v>1080</v>
      </c>
      <c r="D22" s="190" t="s">
        <v>534</v>
      </c>
      <c r="E22" s="59">
        <v>1</v>
      </c>
      <c r="F22" s="60"/>
      <c r="G22" s="60"/>
      <c r="H22" s="60"/>
      <c r="I22" s="60">
        <f>SUM(E22:H22)</f>
        <v>1</v>
      </c>
    </row>
    <row r="23" spans="2:9" hidden="1" x14ac:dyDescent="0.25">
      <c r="I23" s="71">
        <f>AVERAGE(I20:I22)</f>
        <v>0.99</v>
      </c>
    </row>
    <row r="24" spans="2:9" ht="31.5" customHeight="1" thickBot="1" x14ac:dyDescent="0.3">
      <c r="F24" s="58" t="s">
        <v>535</v>
      </c>
      <c r="G24" s="58"/>
      <c r="H24" s="58"/>
      <c r="I24" s="59">
        <f>AVERAGE(I20:I23)</f>
        <v>0.98999999999999988</v>
      </c>
    </row>
    <row r="26" spans="2:9" ht="15.75" thickBot="1" x14ac:dyDescent="0.3"/>
    <row r="27" spans="2:9" ht="33" customHeight="1" thickBot="1" x14ac:dyDescent="0.3">
      <c r="B27" s="56" t="s">
        <v>526</v>
      </c>
      <c r="C27" s="57" t="s">
        <v>527</v>
      </c>
      <c r="D27" s="57" t="s">
        <v>528</v>
      </c>
      <c r="E27" s="57" t="s">
        <v>529</v>
      </c>
      <c r="F27" s="57" t="s">
        <v>530</v>
      </c>
      <c r="G27" s="57" t="s">
        <v>537</v>
      </c>
      <c r="H27" s="57" t="s">
        <v>541</v>
      </c>
      <c r="I27" s="61" t="s">
        <v>531</v>
      </c>
    </row>
    <row r="28" spans="2:9" ht="64.5" customHeight="1" thickBot="1" x14ac:dyDescent="0.3">
      <c r="B28" s="561" t="s">
        <v>163</v>
      </c>
      <c r="C28" s="58" t="s">
        <v>1081</v>
      </c>
      <c r="D28" s="190" t="s">
        <v>1082</v>
      </c>
      <c r="E28" s="59">
        <v>1</v>
      </c>
      <c r="F28" s="60"/>
      <c r="G28" s="60"/>
      <c r="H28" s="60"/>
      <c r="I28" s="60">
        <f>SUM(E28:H28)</f>
        <v>1</v>
      </c>
    </row>
    <row r="29" spans="2:9" ht="63" customHeight="1" thickBot="1" x14ac:dyDescent="0.3">
      <c r="B29" s="561"/>
      <c r="C29" s="58" t="s">
        <v>1083</v>
      </c>
      <c r="D29" s="190" t="s">
        <v>1084</v>
      </c>
      <c r="E29" s="59">
        <v>0.94</v>
      </c>
      <c r="F29" s="60"/>
      <c r="G29" s="60"/>
      <c r="H29" s="60"/>
      <c r="I29" s="60">
        <f>SUM(E29:H29)</f>
        <v>0.94</v>
      </c>
    </row>
    <row r="30" spans="2:9" hidden="1" x14ac:dyDescent="0.25"/>
    <row r="31" spans="2:9" ht="27.75" customHeight="1" thickBot="1" x14ac:dyDescent="0.3">
      <c r="F31" s="58" t="s">
        <v>536</v>
      </c>
      <c r="G31" s="58"/>
      <c r="H31" s="58"/>
      <c r="I31" s="59">
        <f>AVERAGE(I28:I30)</f>
        <v>0.97</v>
      </c>
    </row>
    <row r="35" spans="8:12" x14ac:dyDescent="0.25">
      <c r="H35">
        <v>95</v>
      </c>
    </row>
    <row r="36" spans="8:12" ht="26.25" x14ac:dyDescent="0.4">
      <c r="H36">
        <v>99</v>
      </c>
      <c r="L36" s="70"/>
    </row>
    <row r="37" spans="8:12" ht="26.25" x14ac:dyDescent="0.4">
      <c r="H37">
        <v>97</v>
      </c>
      <c r="L37" s="70"/>
    </row>
    <row r="38" spans="8:12" ht="26.25" x14ac:dyDescent="0.4">
      <c r="H38">
        <f>AVERAGE(H35:H37)</f>
        <v>97</v>
      </c>
      <c r="L38" s="70"/>
    </row>
    <row r="39" spans="8:12" x14ac:dyDescent="0.25">
      <c r="I39" s="71"/>
      <c r="L39" s="71"/>
    </row>
    <row r="40" spans="8:12" x14ac:dyDescent="0.25">
      <c r="I40" s="71"/>
    </row>
    <row r="41" spans="8:12" x14ac:dyDescent="0.25">
      <c r="I41" s="71"/>
    </row>
    <row r="42" spans="8:12" x14ac:dyDescent="0.25">
      <c r="I42" s="71"/>
    </row>
    <row r="43" spans="8:12" x14ac:dyDescent="0.25">
      <c r="I43" s="71"/>
    </row>
  </sheetData>
  <mergeCells count="6">
    <mergeCell ref="B6:B7"/>
    <mergeCell ref="B13:B14"/>
    <mergeCell ref="B20:B22"/>
    <mergeCell ref="B28:B29"/>
    <mergeCell ref="C2:F3"/>
    <mergeCell ref="F9:H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2FA64-6889-44B6-8217-D30B27DBCF3D}">
  <dimension ref="A10:R53"/>
  <sheetViews>
    <sheetView topLeftCell="A31" zoomScale="73" zoomScaleNormal="73" workbookViewId="0">
      <selection activeCell="J14" sqref="J14:M14"/>
    </sheetView>
  </sheetViews>
  <sheetFormatPr baseColWidth="10" defaultRowHeight="15" x14ac:dyDescent="0.25"/>
  <cols>
    <col min="1" max="1" width="29.85546875" customWidth="1"/>
    <col min="2" max="2" width="22.5703125" customWidth="1"/>
    <col min="3" max="3" width="15.28515625" customWidth="1"/>
    <col min="4" max="4" width="29.140625" customWidth="1"/>
    <col min="5" max="5" width="28.42578125" customWidth="1"/>
    <col min="6" max="6" width="21.85546875" customWidth="1"/>
    <col min="7" max="7" width="4.7109375" customWidth="1"/>
    <col min="8" max="8" width="4.42578125" customWidth="1"/>
    <col min="9" max="9" width="6" customWidth="1"/>
    <col min="10" max="10" width="21.140625" customWidth="1"/>
    <col min="12" max="12" width="18.85546875" customWidth="1"/>
    <col min="13" max="13" width="11.42578125" hidden="1" customWidth="1"/>
    <col min="14" max="14" width="9" customWidth="1"/>
    <col min="15" max="15" width="11.42578125" hidden="1" customWidth="1"/>
    <col min="16" max="16" width="6.7109375" customWidth="1"/>
    <col min="17" max="17" width="11.28515625" hidden="1" customWidth="1"/>
    <col min="18" max="18" width="11.42578125" hidden="1" customWidth="1"/>
  </cols>
  <sheetData>
    <row r="10" spans="1:18" ht="35.25" customHeight="1" x14ac:dyDescent="0.4">
      <c r="A10" s="598" t="s">
        <v>914</v>
      </c>
      <c r="B10" s="598"/>
      <c r="C10" s="598"/>
      <c r="D10" s="598"/>
      <c r="E10" s="598"/>
      <c r="F10" s="598"/>
      <c r="G10" s="598"/>
      <c r="H10" s="598"/>
      <c r="I10" s="598"/>
    </row>
    <row r="13" spans="1:18" x14ac:dyDescent="0.25">
      <c r="A13" s="6"/>
      <c r="B13" s="6"/>
      <c r="C13" s="6"/>
      <c r="D13" s="6"/>
      <c r="E13" s="6"/>
      <c r="F13" s="6"/>
      <c r="G13" s="103"/>
      <c r="H13" s="103"/>
      <c r="I13" s="103"/>
      <c r="J13" s="6"/>
      <c r="K13" s="6"/>
      <c r="L13" s="6"/>
      <c r="M13" s="6"/>
      <c r="N13" s="6"/>
      <c r="O13" s="6"/>
      <c r="P13" s="6"/>
      <c r="Q13" s="6"/>
      <c r="R13" s="6"/>
    </row>
    <row r="14" spans="1:18" ht="47.25" customHeight="1" x14ac:dyDescent="0.25">
      <c r="A14" s="604" t="s">
        <v>0</v>
      </c>
      <c r="B14" s="604"/>
      <c r="C14" s="604"/>
      <c r="D14" s="604"/>
      <c r="E14" s="604"/>
      <c r="F14" s="604"/>
      <c r="G14" s="604"/>
      <c r="H14" s="604"/>
      <c r="I14" s="604"/>
      <c r="J14" s="605" t="s">
        <v>915</v>
      </c>
      <c r="K14" s="605"/>
      <c r="L14" s="605"/>
      <c r="M14" s="605"/>
      <c r="N14" s="104"/>
      <c r="O14" s="104"/>
      <c r="P14" s="104"/>
      <c r="Q14" s="104"/>
      <c r="R14" s="104"/>
    </row>
    <row r="15" spans="1:18" ht="25.5" customHeight="1" x14ac:dyDescent="0.25">
      <c r="A15" s="620" t="s">
        <v>1</v>
      </c>
      <c r="B15" s="621" t="s">
        <v>2</v>
      </c>
      <c r="C15" s="622" t="s">
        <v>3</v>
      </c>
      <c r="D15" s="620" t="s">
        <v>4</v>
      </c>
      <c r="E15" s="620" t="s">
        <v>5</v>
      </c>
      <c r="F15" s="620" t="s">
        <v>6</v>
      </c>
      <c r="G15" s="637" t="s">
        <v>7</v>
      </c>
      <c r="H15" s="638"/>
      <c r="I15" s="639"/>
      <c r="J15" s="596" t="s">
        <v>516</v>
      </c>
      <c r="K15" s="597" t="s">
        <v>70</v>
      </c>
      <c r="L15" s="597"/>
      <c r="M15" s="597"/>
    </row>
    <row r="16" spans="1:18" ht="24" customHeight="1" x14ac:dyDescent="0.25">
      <c r="A16" s="620"/>
      <c r="B16" s="621"/>
      <c r="C16" s="622"/>
      <c r="D16" s="620"/>
      <c r="E16" s="620"/>
      <c r="F16" s="620"/>
      <c r="G16" s="606" t="s">
        <v>904</v>
      </c>
      <c r="H16" s="607"/>
      <c r="I16" s="608"/>
      <c r="J16" s="596"/>
      <c r="K16" s="597"/>
      <c r="L16" s="597"/>
      <c r="M16" s="597"/>
    </row>
    <row r="17" spans="1:13" ht="25.5" customHeight="1" x14ac:dyDescent="0.25">
      <c r="A17" s="620"/>
      <c r="B17" s="621"/>
      <c r="C17" s="622"/>
      <c r="D17" s="622"/>
      <c r="E17" s="622"/>
      <c r="F17" s="622"/>
      <c r="G17" s="436">
        <v>10</v>
      </c>
      <c r="H17" s="436">
        <v>11</v>
      </c>
      <c r="I17" s="436">
        <v>12</v>
      </c>
      <c r="J17" s="596"/>
      <c r="K17" s="597"/>
      <c r="L17" s="597"/>
      <c r="M17" s="597"/>
    </row>
    <row r="18" spans="1:13" ht="82.5" customHeight="1" x14ac:dyDescent="0.25">
      <c r="A18" s="75" t="s">
        <v>556</v>
      </c>
      <c r="B18" s="76" t="s">
        <v>296</v>
      </c>
      <c r="C18" s="77">
        <v>0.9</v>
      </c>
      <c r="D18" s="78" t="s">
        <v>297</v>
      </c>
      <c r="E18" s="101" t="s">
        <v>557</v>
      </c>
      <c r="F18" s="89" t="s">
        <v>298</v>
      </c>
      <c r="G18" s="102"/>
      <c r="H18" s="102"/>
      <c r="I18" s="102"/>
      <c r="J18" s="108"/>
      <c r="K18" s="609"/>
      <c r="L18" s="610"/>
    </row>
    <row r="19" spans="1:13" ht="46.5" customHeight="1" x14ac:dyDescent="0.25">
      <c r="A19" s="599" t="s">
        <v>740</v>
      </c>
      <c r="B19" s="600" t="s">
        <v>739</v>
      </c>
      <c r="C19" s="601">
        <v>9</v>
      </c>
      <c r="D19" s="299" t="s">
        <v>741</v>
      </c>
      <c r="E19" s="300" t="s">
        <v>742</v>
      </c>
      <c r="F19" s="602" t="s">
        <v>743</v>
      </c>
      <c r="G19" s="611"/>
      <c r="H19" s="612"/>
      <c r="I19" s="613"/>
      <c r="J19" s="614"/>
      <c r="K19" s="570"/>
      <c r="L19" s="571"/>
    </row>
    <row r="20" spans="1:13" ht="46.5" customHeight="1" x14ac:dyDescent="0.25">
      <c r="A20" s="599"/>
      <c r="B20" s="600"/>
      <c r="C20" s="601"/>
      <c r="D20" s="299" t="s">
        <v>744</v>
      </c>
      <c r="E20" s="298" t="s">
        <v>745</v>
      </c>
      <c r="F20" s="602"/>
      <c r="G20" s="611"/>
      <c r="H20" s="612"/>
      <c r="I20" s="613"/>
      <c r="J20" s="615"/>
      <c r="K20" s="572"/>
      <c r="L20" s="573"/>
    </row>
    <row r="21" spans="1:13" ht="43.5" customHeight="1" x14ac:dyDescent="0.25">
      <c r="A21" s="599"/>
      <c r="B21" s="600"/>
      <c r="C21" s="601"/>
      <c r="D21" s="301" t="s">
        <v>746</v>
      </c>
      <c r="E21" s="603" t="s">
        <v>747</v>
      </c>
      <c r="F21" s="602"/>
      <c r="G21" s="611"/>
      <c r="H21" s="612"/>
      <c r="I21" s="613"/>
      <c r="J21" s="615"/>
      <c r="K21" s="572"/>
      <c r="L21" s="573"/>
    </row>
    <row r="22" spans="1:13" ht="30" customHeight="1" x14ac:dyDescent="0.25">
      <c r="A22" s="599"/>
      <c r="B22" s="600"/>
      <c r="C22" s="601"/>
      <c r="D22" s="301" t="s">
        <v>748</v>
      </c>
      <c r="E22" s="603"/>
      <c r="F22" s="602"/>
      <c r="G22" s="611"/>
      <c r="H22" s="612"/>
      <c r="I22" s="613"/>
      <c r="J22" s="615"/>
      <c r="K22" s="572"/>
      <c r="L22" s="573"/>
    </row>
    <row r="23" spans="1:13" ht="46.5" customHeight="1" x14ac:dyDescent="0.25">
      <c r="A23" s="599"/>
      <c r="B23" s="600"/>
      <c r="C23" s="601"/>
      <c r="D23" s="301" t="s">
        <v>749</v>
      </c>
      <c r="E23" s="303" t="s">
        <v>750</v>
      </c>
      <c r="F23" s="602"/>
      <c r="G23" s="611"/>
      <c r="H23" s="612"/>
      <c r="I23" s="613"/>
      <c r="J23" s="616"/>
      <c r="K23" s="574"/>
      <c r="L23" s="575"/>
    </row>
    <row r="24" spans="1:13" ht="48.75" customHeight="1" x14ac:dyDescent="0.25">
      <c r="A24" s="623" t="s">
        <v>558</v>
      </c>
      <c r="B24" s="624" t="s">
        <v>299</v>
      </c>
      <c r="C24" s="624">
        <v>1</v>
      </c>
      <c r="D24" s="80" t="s">
        <v>300</v>
      </c>
      <c r="E24" s="99" t="s">
        <v>559</v>
      </c>
      <c r="F24" s="617" t="s">
        <v>560</v>
      </c>
      <c r="G24" s="584"/>
      <c r="H24" s="584"/>
      <c r="I24" s="584"/>
      <c r="J24" s="587"/>
      <c r="K24" s="590"/>
      <c r="L24" s="591"/>
    </row>
    <row r="25" spans="1:13" ht="36.75" customHeight="1" x14ac:dyDescent="0.25">
      <c r="A25" s="623"/>
      <c r="B25" s="615"/>
      <c r="C25" s="615"/>
      <c r="D25" s="80" t="s">
        <v>301</v>
      </c>
      <c r="E25" s="96" t="s">
        <v>561</v>
      </c>
      <c r="F25" s="618"/>
      <c r="G25" s="585"/>
      <c r="H25" s="585"/>
      <c r="I25" s="585"/>
      <c r="J25" s="588"/>
      <c r="K25" s="592"/>
      <c r="L25" s="593"/>
    </row>
    <row r="26" spans="1:13" ht="46.5" customHeight="1" x14ac:dyDescent="0.25">
      <c r="A26" s="623"/>
      <c r="B26" s="615"/>
      <c r="C26" s="615"/>
      <c r="D26" s="80" t="s">
        <v>302</v>
      </c>
      <c r="E26" s="96" t="s">
        <v>562</v>
      </c>
      <c r="F26" s="618"/>
      <c r="G26" s="585"/>
      <c r="H26" s="585"/>
      <c r="I26" s="585"/>
      <c r="J26" s="588"/>
      <c r="K26" s="592"/>
      <c r="L26" s="593"/>
    </row>
    <row r="27" spans="1:13" ht="40.5" customHeight="1" x14ac:dyDescent="0.25">
      <c r="A27" s="623"/>
      <c r="B27" s="615"/>
      <c r="C27" s="615"/>
      <c r="D27" s="105" t="s">
        <v>303</v>
      </c>
      <c r="E27" s="92" t="s">
        <v>563</v>
      </c>
      <c r="F27" s="618"/>
      <c r="G27" s="585"/>
      <c r="H27" s="585"/>
      <c r="I27" s="585"/>
      <c r="J27" s="588"/>
      <c r="K27" s="592"/>
      <c r="L27" s="593"/>
    </row>
    <row r="28" spans="1:13" ht="58.5" customHeight="1" x14ac:dyDescent="0.25">
      <c r="A28" s="623"/>
      <c r="B28" s="625"/>
      <c r="C28" s="625"/>
      <c r="D28" s="80" t="s">
        <v>304</v>
      </c>
      <c r="E28" s="100" t="s">
        <v>564</v>
      </c>
      <c r="F28" s="619"/>
      <c r="G28" s="586"/>
      <c r="H28" s="586"/>
      <c r="I28" s="586"/>
      <c r="J28" s="589"/>
      <c r="K28" s="594"/>
      <c r="L28" s="595"/>
    </row>
    <row r="29" spans="1:13" ht="62.25" customHeight="1" x14ac:dyDescent="0.25">
      <c r="A29" s="626" t="s">
        <v>565</v>
      </c>
      <c r="B29" s="627" t="s">
        <v>305</v>
      </c>
      <c r="C29" s="628">
        <v>1</v>
      </c>
      <c r="D29" s="81" t="s">
        <v>306</v>
      </c>
      <c r="E29" s="95" t="s">
        <v>566</v>
      </c>
      <c r="F29" s="629" t="s">
        <v>567</v>
      </c>
      <c r="G29" s="576"/>
      <c r="H29" s="576"/>
      <c r="I29" s="576"/>
      <c r="J29" s="578"/>
      <c r="K29" s="580"/>
      <c r="L29" s="581"/>
    </row>
    <row r="30" spans="1:13" ht="42" customHeight="1" x14ac:dyDescent="0.25">
      <c r="A30" s="626"/>
      <c r="B30" s="627"/>
      <c r="C30" s="628"/>
      <c r="D30" s="79" t="s">
        <v>307</v>
      </c>
      <c r="E30" s="96" t="s">
        <v>568</v>
      </c>
      <c r="F30" s="630"/>
      <c r="G30" s="577"/>
      <c r="H30" s="577"/>
      <c r="I30" s="577"/>
      <c r="J30" s="579"/>
      <c r="K30" s="582"/>
      <c r="L30" s="583"/>
    </row>
    <row r="31" spans="1:13" ht="57" x14ac:dyDescent="0.25">
      <c r="A31" s="626"/>
      <c r="B31" s="627"/>
      <c r="C31" s="628"/>
      <c r="D31" s="78" t="s">
        <v>308</v>
      </c>
      <c r="E31" s="97" t="s">
        <v>569</v>
      </c>
      <c r="F31" s="630"/>
      <c r="G31" s="577"/>
      <c r="H31" s="577"/>
      <c r="I31" s="577"/>
      <c r="J31" s="579"/>
      <c r="K31" s="582"/>
      <c r="L31" s="583"/>
    </row>
    <row r="32" spans="1:13" ht="41.25" customHeight="1" x14ac:dyDescent="0.25">
      <c r="A32" s="626"/>
      <c r="B32" s="627"/>
      <c r="C32" s="628"/>
      <c r="D32" s="78" t="s">
        <v>309</v>
      </c>
      <c r="E32" s="97" t="s">
        <v>570</v>
      </c>
      <c r="F32" s="630"/>
      <c r="G32" s="577"/>
      <c r="H32" s="577"/>
      <c r="I32" s="577"/>
      <c r="J32" s="579"/>
      <c r="K32" s="582"/>
      <c r="L32" s="583"/>
    </row>
    <row r="33" spans="1:12" ht="46.5" customHeight="1" x14ac:dyDescent="0.25">
      <c r="A33" s="626"/>
      <c r="B33" s="627"/>
      <c r="C33" s="628"/>
      <c r="D33" s="82" t="s">
        <v>310</v>
      </c>
      <c r="E33" s="98" t="s">
        <v>571</v>
      </c>
      <c r="F33" s="631"/>
      <c r="G33" s="641"/>
      <c r="H33" s="641"/>
      <c r="I33" s="641"/>
      <c r="J33" s="656"/>
      <c r="K33" s="667"/>
      <c r="L33" s="668"/>
    </row>
    <row r="34" spans="1:12" ht="57" customHeight="1" x14ac:dyDescent="0.25">
      <c r="A34" s="632" t="s">
        <v>751</v>
      </c>
      <c r="B34" s="634" t="s">
        <v>752</v>
      </c>
      <c r="C34" s="635">
        <v>1</v>
      </c>
      <c r="D34" s="91" t="s">
        <v>753</v>
      </c>
      <c r="E34" s="67" t="s">
        <v>754</v>
      </c>
      <c r="F34" s="636" t="s">
        <v>314</v>
      </c>
      <c r="G34" s="576"/>
      <c r="H34" s="576"/>
      <c r="I34" s="576"/>
      <c r="J34" s="578"/>
      <c r="K34" s="580"/>
      <c r="L34" s="581"/>
    </row>
    <row r="35" spans="1:12" ht="62.25" customHeight="1" x14ac:dyDescent="0.25">
      <c r="A35" s="633"/>
      <c r="B35" s="634"/>
      <c r="C35" s="635"/>
      <c r="D35" s="91" t="s">
        <v>755</v>
      </c>
      <c r="E35" s="67" t="s">
        <v>756</v>
      </c>
      <c r="F35" s="636"/>
      <c r="G35" s="577"/>
      <c r="H35" s="577"/>
      <c r="I35" s="577"/>
      <c r="J35" s="579"/>
      <c r="K35" s="582"/>
      <c r="L35" s="583"/>
    </row>
    <row r="36" spans="1:12" ht="57" customHeight="1" x14ac:dyDescent="0.25">
      <c r="A36" s="633"/>
      <c r="B36" s="634"/>
      <c r="C36" s="635"/>
      <c r="D36" s="91" t="s">
        <v>757</v>
      </c>
      <c r="E36" s="67" t="s">
        <v>758</v>
      </c>
      <c r="F36" s="636"/>
      <c r="G36" s="577"/>
      <c r="H36" s="577"/>
      <c r="I36" s="577"/>
      <c r="J36" s="579"/>
      <c r="K36" s="582"/>
      <c r="L36" s="583"/>
    </row>
    <row r="37" spans="1:12" ht="46.5" customHeight="1" x14ac:dyDescent="0.25">
      <c r="A37" s="633"/>
      <c r="B37" s="634"/>
      <c r="C37" s="635"/>
      <c r="D37" s="129" t="s">
        <v>759</v>
      </c>
      <c r="E37" s="67" t="s">
        <v>760</v>
      </c>
      <c r="F37" s="636"/>
      <c r="G37" s="577"/>
      <c r="H37" s="577"/>
      <c r="I37" s="577"/>
      <c r="J37" s="579"/>
      <c r="K37" s="582"/>
      <c r="L37" s="583"/>
    </row>
    <row r="38" spans="1:12" ht="39" customHeight="1" x14ac:dyDescent="0.25">
      <c r="A38" s="633" t="s">
        <v>311</v>
      </c>
      <c r="B38" s="634" t="s">
        <v>312</v>
      </c>
      <c r="C38" s="655">
        <v>3</v>
      </c>
      <c r="D38" s="83" t="s">
        <v>313</v>
      </c>
      <c r="E38" s="84" t="s">
        <v>572</v>
      </c>
      <c r="F38" s="636" t="s">
        <v>314</v>
      </c>
      <c r="G38" s="576"/>
      <c r="H38" s="576"/>
      <c r="I38" s="576"/>
      <c r="J38" s="578"/>
      <c r="K38" s="580"/>
      <c r="L38" s="581"/>
    </row>
    <row r="39" spans="1:12" ht="34.5" customHeight="1" x14ac:dyDescent="0.25">
      <c r="A39" s="633"/>
      <c r="B39" s="634"/>
      <c r="C39" s="655"/>
      <c r="D39" s="83" t="s">
        <v>315</v>
      </c>
      <c r="E39" s="85" t="s">
        <v>573</v>
      </c>
      <c r="F39" s="636"/>
      <c r="G39" s="577"/>
      <c r="H39" s="577"/>
      <c r="I39" s="577"/>
      <c r="J39" s="579"/>
      <c r="K39" s="582"/>
      <c r="L39" s="583"/>
    </row>
    <row r="40" spans="1:12" ht="45" customHeight="1" x14ac:dyDescent="0.25">
      <c r="A40" s="633"/>
      <c r="B40" s="634"/>
      <c r="C40" s="655"/>
      <c r="D40" s="83" t="s">
        <v>316</v>
      </c>
      <c r="E40" s="85" t="s">
        <v>574</v>
      </c>
      <c r="F40" s="636"/>
      <c r="G40" s="577"/>
      <c r="H40" s="577"/>
      <c r="I40" s="577"/>
      <c r="J40" s="579"/>
      <c r="K40" s="582"/>
      <c r="L40" s="583"/>
    </row>
    <row r="41" spans="1:12" ht="54.75" customHeight="1" x14ac:dyDescent="0.25">
      <c r="A41" s="633"/>
      <c r="B41" s="634"/>
      <c r="C41" s="655"/>
      <c r="D41" s="83" t="s">
        <v>317</v>
      </c>
      <c r="E41" s="85" t="s">
        <v>575</v>
      </c>
      <c r="F41" s="636"/>
      <c r="G41" s="577"/>
      <c r="H41" s="577"/>
      <c r="I41" s="577"/>
      <c r="J41" s="579"/>
      <c r="K41" s="582"/>
      <c r="L41" s="583"/>
    </row>
    <row r="42" spans="1:12" ht="42.75" customHeight="1" x14ac:dyDescent="0.25">
      <c r="A42" s="633"/>
      <c r="B42" s="634"/>
      <c r="C42" s="655"/>
      <c r="D42" s="83" t="s">
        <v>318</v>
      </c>
      <c r="E42" s="85" t="s">
        <v>576</v>
      </c>
      <c r="F42" s="636"/>
      <c r="G42" s="577"/>
      <c r="H42" s="577"/>
      <c r="I42" s="577"/>
      <c r="J42" s="579"/>
      <c r="K42" s="582"/>
      <c r="L42" s="583"/>
    </row>
    <row r="43" spans="1:12" ht="42.75" customHeight="1" x14ac:dyDescent="0.25">
      <c r="A43" s="633"/>
      <c r="B43" s="634"/>
      <c r="C43" s="655"/>
      <c r="D43" s="83" t="s">
        <v>319</v>
      </c>
      <c r="E43" s="86" t="s">
        <v>577</v>
      </c>
      <c r="F43" s="636"/>
      <c r="G43" s="641"/>
      <c r="H43" s="641"/>
      <c r="I43" s="641"/>
      <c r="J43" s="656"/>
      <c r="K43" s="667"/>
      <c r="L43" s="668"/>
    </row>
    <row r="44" spans="1:12" ht="45.75" customHeight="1" x14ac:dyDescent="0.25">
      <c r="A44" s="646" t="s">
        <v>761</v>
      </c>
      <c r="B44" s="649" t="s">
        <v>578</v>
      </c>
      <c r="C44" s="652">
        <v>1</v>
      </c>
      <c r="D44" s="83" t="s">
        <v>762</v>
      </c>
      <c r="E44" s="130" t="s">
        <v>763</v>
      </c>
      <c r="F44" s="636" t="s">
        <v>314</v>
      </c>
      <c r="G44" s="576"/>
      <c r="H44" s="576"/>
      <c r="I44" s="576"/>
      <c r="J44" s="578"/>
      <c r="K44" s="580"/>
      <c r="L44" s="581"/>
    </row>
    <row r="45" spans="1:12" ht="42.75" customHeight="1" x14ac:dyDescent="0.25">
      <c r="A45" s="647"/>
      <c r="B45" s="650"/>
      <c r="C45" s="653"/>
      <c r="D45" s="151" t="s">
        <v>764</v>
      </c>
      <c r="E45" s="67" t="s">
        <v>765</v>
      </c>
      <c r="F45" s="636"/>
      <c r="G45" s="577"/>
      <c r="H45" s="577"/>
      <c r="I45" s="577"/>
      <c r="J45" s="579"/>
      <c r="K45" s="582"/>
      <c r="L45" s="583"/>
    </row>
    <row r="46" spans="1:12" ht="28.5" customHeight="1" x14ac:dyDescent="0.25">
      <c r="A46" s="647"/>
      <c r="B46" s="650"/>
      <c r="C46" s="653"/>
      <c r="D46" s="151" t="s">
        <v>766</v>
      </c>
      <c r="E46" s="304" t="s">
        <v>767</v>
      </c>
      <c r="F46" s="636"/>
      <c r="G46" s="577"/>
      <c r="H46" s="577"/>
      <c r="I46" s="577"/>
      <c r="J46" s="579"/>
      <c r="K46" s="582"/>
      <c r="L46" s="583"/>
    </row>
    <row r="47" spans="1:12" ht="37.5" customHeight="1" x14ac:dyDescent="0.25">
      <c r="A47" s="647"/>
      <c r="B47" s="650"/>
      <c r="C47" s="653"/>
      <c r="D47" s="151" t="s">
        <v>768</v>
      </c>
      <c r="E47" s="67" t="s">
        <v>769</v>
      </c>
      <c r="F47" s="636"/>
      <c r="G47" s="577"/>
      <c r="H47" s="577"/>
      <c r="I47" s="577"/>
      <c r="J47" s="579"/>
      <c r="K47" s="582"/>
      <c r="L47" s="583"/>
    </row>
    <row r="48" spans="1:12" ht="39" customHeight="1" x14ac:dyDescent="0.25">
      <c r="A48" s="648"/>
      <c r="B48" s="651"/>
      <c r="C48" s="654"/>
      <c r="D48" s="83" t="s">
        <v>770</v>
      </c>
      <c r="E48" s="67" t="s">
        <v>771</v>
      </c>
      <c r="F48" s="636"/>
      <c r="G48" s="577"/>
      <c r="H48" s="577"/>
      <c r="I48" s="577"/>
      <c r="J48" s="579"/>
      <c r="K48" s="582"/>
      <c r="L48" s="583"/>
    </row>
    <row r="49" spans="1:12" ht="50.25" customHeight="1" x14ac:dyDescent="0.25">
      <c r="A49" s="623" t="s">
        <v>579</v>
      </c>
      <c r="B49" s="627" t="s">
        <v>320</v>
      </c>
      <c r="C49" s="642">
        <v>1</v>
      </c>
      <c r="D49" s="87" t="s">
        <v>321</v>
      </c>
      <c r="E49" s="92" t="s">
        <v>580</v>
      </c>
      <c r="F49" s="643" t="s">
        <v>581</v>
      </c>
      <c r="G49" s="576"/>
      <c r="H49" s="576"/>
      <c r="I49" s="576"/>
      <c r="J49" s="578"/>
      <c r="K49" s="580"/>
      <c r="L49" s="581"/>
    </row>
    <row r="50" spans="1:12" ht="50.25" customHeight="1" x14ac:dyDescent="0.25">
      <c r="A50" s="623"/>
      <c r="B50" s="627"/>
      <c r="C50" s="642"/>
      <c r="D50" s="87" t="s">
        <v>322</v>
      </c>
      <c r="E50" s="93" t="s">
        <v>582</v>
      </c>
      <c r="F50" s="644"/>
      <c r="G50" s="577"/>
      <c r="H50" s="577"/>
      <c r="I50" s="577"/>
      <c r="J50" s="579"/>
      <c r="K50" s="582"/>
      <c r="L50" s="583"/>
    </row>
    <row r="51" spans="1:12" ht="38.25" customHeight="1" x14ac:dyDescent="0.25">
      <c r="A51" s="623"/>
      <c r="B51" s="627"/>
      <c r="C51" s="642"/>
      <c r="D51" s="88" t="s">
        <v>323</v>
      </c>
      <c r="E51" s="94" t="s">
        <v>583</v>
      </c>
      <c r="F51" s="645"/>
      <c r="G51" s="641"/>
      <c r="H51" s="641"/>
      <c r="I51" s="641"/>
      <c r="J51" s="656"/>
      <c r="K51" s="667"/>
      <c r="L51" s="668"/>
    </row>
    <row r="52" spans="1:12" ht="42.75" customHeight="1" x14ac:dyDescent="0.25">
      <c r="A52" s="599" t="s">
        <v>772</v>
      </c>
      <c r="B52" s="658" t="s">
        <v>324</v>
      </c>
      <c r="C52" s="660">
        <v>0.5</v>
      </c>
      <c r="D52" s="302" t="s">
        <v>773</v>
      </c>
      <c r="E52" s="305" t="s">
        <v>774</v>
      </c>
      <c r="F52" s="662" t="s">
        <v>581</v>
      </c>
      <c r="G52" s="640"/>
      <c r="H52" s="640"/>
      <c r="I52" s="640"/>
      <c r="J52" s="664"/>
      <c r="K52" s="665"/>
      <c r="L52" s="666"/>
    </row>
    <row r="53" spans="1:12" ht="42.75" customHeight="1" x14ac:dyDescent="0.25">
      <c r="A53" s="657"/>
      <c r="B53" s="659"/>
      <c r="C53" s="661"/>
      <c r="D53" s="306" t="s">
        <v>775</v>
      </c>
      <c r="E53" s="307" t="s">
        <v>776</v>
      </c>
      <c r="F53" s="663"/>
      <c r="G53" s="641"/>
      <c r="H53" s="641"/>
      <c r="I53" s="641"/>
      <c r="J53" s="656"/>
      <c r="K53" s="667"/>
      <c r="L53" s="668"/>
    </row>
  </sheetData>
  <mergeCells count="87">
    <mergeCell ref="K52:L53"/>
    <mergeCell ref="K29:L33"/>
    <mergeCell ref="G38:G43"/>
    <mergeCell ref="H38:H43"/>
    <mergeCell ref="I38:I43"/>
    <mergeCell ref="J38:J43"/>
    <mergeCell ref="K38:L43"/>
    <mergeCell ref="G29:G33"/>
    <mergeCell ref="H29:H33"/>
    <mergeCell ref="I29:I33"/>
    <mergeCell ref="J29:J33"/>
    <mergeCell ref="G34:G37"/>
    <mergeCell ref="H34:H37"/>
    <mergeCell ref="I34:I37"/>
    <mergeCell ref="K49:L51"/>
    <mergeCell ref="G49:G51"/>
    <mergeCell ref="H49:H51"/>
    <mergeCell ref="I49:I51"/>
    <mergeCell ref="J49:J51"/>
    <mergeCell ref="A52:A53"/>
    <mergeCell ref="B52:B53"/>
    <mergeCell ref="C52:C53"/>
    <mergeCell ref="F52:F53"/>
    <mergeCell ref="J52:J53"/>
    <mergeCell ref="G15:I15"/>
    <mergeCell ref="G52:G53"/>
    <mergeCell ref="H52:H53"/>
    <mergeCell ref="I52:I53"/>
    <mergeCell ref="A49:A51"/>
    <mergeCell ref="B49:B51"/>
    <mergeCell ref="C49:C51"/>
    <mergeCell ref="F49:F51"/>
    <mergeCell ref="A44:A48"/>
    <mergeCell ref="B44:B48"/>
    <mergeCell ref="C44:C48"/>
    <mergeCell ref="F44:F48"/>
    <mergeCell ref="A38:A43"/>
    <mergeCell ref="B38:B43"/>
    <mergeCell ref="C38:C43"/>
    <mergeCell ref="F38:F43"/>
    <mergeCell ref="A29:A33"/>
    <mergeCell ref="B29:B33"/>
    <mergeCell ref="C29:C33"/>
    <mergeCell ref="F29:F33"/>
    <mergeCell ref="A34:A37"/>
    <mergeCell ref="B34:B37"/>
    <mergeCell ref="C34:C37"/>
    <mergeCell ref="F34:F37"/>
    <mergeCell ref="F24:F28"/>
    <mergeCell ref="A15:A17"/>
    <mergeCell ref="B15:B17"/>
    <mergeCell ref="C15:C17"/>
    <mergeCell ref="D15:D17"/>
    <mergeCell ref="E15:E17"/>
    <mergeCell ref="F15:F17"/>
    <mergeCell ref="A24:A28"/>
    <mergeCell ref="B24:B28"/>
    <mergeCell ref="C24:C28"/>
    <mergeCell ref="J15:J17"/>
    <mergeCell ref="K15:M17"/>
    <mergeCell ref="A10:I10"/>
    <mergeCell ref="A19:A23"/>
    <mergeCell ref="B19:B23"/>
    <mergeCell ref="C19:C23"/>
    <mergeCell ref="F19:F23"/>
    <mergeCell ref="E21:E22"/>
    <mergeCell ref="A14:I14"/>
    <mergeCell ref="J14:M14"/>
    <mergeCell ref="G16:I16"/>
    <mergeCell ref="K18:L18"/>
    <mergeCell ref="G19:G23"/>
    <mergeCell ref="H19:H23"/>
    <mergeCell ref="I19:I23"/>
    <mergeCell ref="J19:J23"/>
    <mergeCell ref="K19:L23"/>
    <mergeCell ref="G44:G48"/>
    <mergeCell ref="H44:H48"/>
    <mergeCell ref="I44:I48"/>
    <mergeCell ref="J44:J48"/>
    <mergeCell ref="K44:L48"/>
    <mergeCell ref="G24:G28"/>
    <mergeCell ref="H24:H28"/>
    <mergeCell ref="I24:I28"/>
    <mergeCell ref="J24:J28"/>
    <mergeCell ref="K24:L28"/>
    <mergeCell ref="J34:J37"/>
    <mergeCell ref="K34:L37"/>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AD505-0219-4F60-B8F7-34CF900A06E8}">
  <dimension ref="B11:N75"/>
  <sheetViews>
    <sheetView topLeftCell="B20" zoomScale="80" zoomScaleNormal="80" workbookViewId="0">
      <selection activeCell="L14" sqref="L14"/>
    </sheetView>
  </sheetViews>
  <sheetFormatPr baseColWidth="10" defaultRowHeight="15" x14ac:dyDescent="0.25"/>
  <cols>
    <col min="1" max="1" width="3.140625" customWidth="1"/>
    <col min="2" max="2" width="36.5703125" customWidth="1"/>
    <col min="3" max="3" width="29.42578125" customWidth="1"/>
    <col min="4" max="4" width="14.7109375" customWidth="1"/>
    <col min="5" max="5" width="34.7109375" customWidth="1"/>
    <col min="6" max="6" width="31.28515625" customWidth="1"/>
    <col min="7" max="7" width="20.28515625" customWidth="1"/>
    <col min="8" max="8" width="5.5703125" customWidth="1"/>
    <col min="9" max="9" width="6" customWidth="1"/>
    <col min="10" max="10" width="5.42578125" customWidth="1"/>
    <col min="11" max="13" width="20.5703125" customWidth="1"/>
  </cols>
  <sheetData>
    <row r="11" spans="2:14" ht="26.25" x14ac:dyDescent="0.4">
      <c r="B11" s="598" t="s">
        <v>914</v>
      </c>
      <c r="C11" s="598"/>
      <c r="D11" s="598"/>
      <c r="E11" s="598"/>
      <c r="F11" s="598"/>
      <c r="G11" s="598"/>
      <c r="H11" s="598"/>
      <c r="I11" s="598"/>
      <c r="J11" s="598"/>
    </row>
    <row r="13" spans="2:14" ht="27.75" customHeight="1" x14ac:dyDescent="0.25"/>
    <row r="14" spans="2:14" ht="38.25" customHeight="1" x14ac:dyDescent="0.25">
      <c r="B14" s="704" t="s">
        <v>290</v>
      </c>
      <c r="C14" s="705"/>
      <c r="D14" s="705"/>
      <c r="E14" s="705"/>
      <c r="F14" s="705"/>
      <c r="G14" s="705"/>
      <c r="H14" s="705"/>
      <c r="I14" s="705"/>
      <c r="J14" s="705"/>
      <c r="K14" s="6"/>
      <c r="L14" s="6"/>
      <c r="M14" s="6"/>
      <c r="N14" s="6"/>
    </row>
    <row r="15" spans="2:14" ht="48" customHeight="1" x14ac:dyDescent="0.25">
      <c r="B15" s="706" t="s">
        <v>291</v>
      </c>
      <c r="C15" s="707"/>
      <c r="D15" s="707"/>
      <c r="E15" s="707"/>
      <c r="F15" s="707"/>
      <c r="G15" s="707"/>
      <c r="H15" s="707"/>
      <c r="I15" s="707"/>
      <c r="J15" s="707"/>
      <c r="K15" s="6"/>
      <c r="L15" s="6"/>
      <c r="M15" s="6"/>
      <c r="N15" s="6"/>
    </row>
    <row r="16" spans="2:14" ht="21.75" customHeight="1" x14ac:dyDescent="0.25">
      <c r="B16" s="708" t="s">
        <v>73</v>
      </c>
      <c r="C16" s="709"/>
      <c r="D16" s="709"/>
      <c r="E16" s="709"/>
      <c r="F16" s="709"/>
      <c r="G16" s="709"/>
      <c r="H16" s="709"/>
      <c r="I16" s="709"/>
      <c r="J16" s="709"/>
      <c r="K16" s="6"/>
      <c r="L16" s="6"/>
      <c r="M16" s="6"/>
      <c r="N16" s="6"/>
    </row>
    <row r="17" spans="2:14" ht="22.5" customHeight="1" x14ac:dyDescent="0.25">
      <c r="B17" s="710" t="s">
        <v>292</v>
      </c>
      <c r="C17" s="711"/>
      <c r="D17" s="711"/>
      <c r="E17" s="711"/>
      <c r="F17" s="711"/>
      <c r="G17" s="711"/>
      <c r="H17" s="711"/>
      <c r="I17" s="711"/>
      <c r="J17" s="711"/>
      <c r="K17" s="6"/>
      <c r="L17" s="6"/>
      <c r="M17" s="6"/>
      <c r="N17" s="6"/>
    </row>
    <row r="18" spans="2:14" ht="20.25" customHeight="1" x14ac:dyDescent="0.25">
      <c r="B18" s="712" t="s">
        <v>293</v>
      </c>
      <c r="C18" s="713"/>
      <c r="D18" s="713"/>
      <c r="E18" s="713"/>
      <c r="F18" s="713"/>
      <c r="G18" s="713"/>
      <c r="H18" s="713"/>
      <c r="I18" s="713"/>
      <c r="J18" s="713"/>
      <c r="K18" s="6"/>
      <c r="L18" s="6"/>
      <c r="M18" s="6"/>
      <c r="N18" s="6"/>
    </row>
    <row r="19" spans="2:14" ht="21.75" customHeight="1" x14ac:dyDescent="0.25">
      <c r="B19" s="712" t="s">
        <v>294</v>
      </c>
      <c r="C19" s="713"/>
      <c r="D19" s="713"/>
      <c r="E19" s="713"/>
      <c r="F19" s="713"/>
      <c r="G19" s="713"/>
      <c r="H19" s="713"/>
      <c r="I19" s="713"/>
      <c r="J19" s="713"/>
      <c r="K19" s="6"/>
      <c r="L19" s="6"/>
      <c r="M19" s="6"/>
      <c r="N19" s="6"/>
    </row>
    <row r="20" spans="2:14" ht="21" customHeight="1" x14ac:dyDescent="0.25">
      <c r="B20" s="712" t="s">
        <v>295</v>
      </c>
      <c r="C20" s="713"/>
      <c r="D20" s="713"/>
      <c r="E20" s="713"/>
      <c r="F20" s="713"/>
      <c r="G20" s="713"/>
      <c r="H20" s="713"/>
      <c r="I20" s="713"/>
      <c r="J20" s="713"/>
      <c r="K20" s="6"/>
      <c r="L20" s="6"/>
      <c r="M20" s="6"/>
      <c r="N20" s="6"/>
    </row>
    <row r="21" spans="2:14" ht="29.25" customHeight="1" x14ac:dyDescent="0.25">
      <c r="B21" s="714" t="s">
        <v>449</v>
      </c>
      <c r="C21" s="714"/>
      <c r="D21" s="714"/>
      <c r="E21" s="714"/>
      <c r="F21" s="714"/>
      <c r="G21" s="714"/>
      <c r="H21" s="714"/>
      <c r="I21" s="714"/>
      <c r="J21" s="714"/>
      <c r="K21" s="6"/>
      <c r="L21" s="6"/>
      <c r="M21" s="6"/>
      <c r="N21" s="6"/>
    </row>
    <row r="22" spans="2:14" ht="46.5" customHeight="1" x14ac:dyDescent="0.25">
      <c r="B22" s="73">
        <v>1</v>
      </c>
      <c r="C22" s="73">
        <v>2</v>
      </c>
      <c r="D22" s="73">
        <v>3</v>
      </c>
      <c r="E22" s="73">
        <v>4</v>
      </c>
      <c r="F22" s="73">
        <v>5</v>
      </c>
      <c r="G22" s="73">
        <v>6</v>
      </c>
      <c r="H22" s="715">
        <v>7</v>
      </c>
      <c r="I22" s="715"/>
      <c r="J22" s="715"/>
      <c r="K22" s="716" t="s">
        <v>915</v>
      </c>
      <c r="L22" s="716"/>
      <c r="M22" s="716"/>
      <c r="N22" s="716"/>
    </row>
    <row r="23" spans="2:14" ht="15" customHeight="1" x14ac:dyDescent="0.25">
      <c r="B23" s="717" t="s">
        <v>1</v>
      </c>
      <c r="C23" s="717" t="s">
        <v>2</v>
      </c>
      <c r="D23" s="717" t="s">
        <v>3</v>
      </c>
      <c r="E23" s="717" t="s">
        <v>4</v>
      </c>
      <c r="F23" s="717" t="s">
        <v>5</v>
      </c>
      <c r="G23" s="717" t="s">
        <v>6</v>
      </c>
      <c r="H23" s="718" t="s">
        <v>7</v>
      </c>
      <c r="I23" s="718"/>
      <c r="J23" s="718"/>
      <c r="K23" s="719" t="s">
        <v>516</v>
      </c>
      <c r="L23" s="720" t="s">
        <v>70</v>
      </c>
      <c r="M23" s="720"/>
      <c r="N23" s="720"/>
    </row>
    <row r="24" spans="2:14" x14ac:dyDescent="0.25">
      <c r="B24" s="717"/>
      <c r="C24" s="717"/>
      <c r="D24" s="717"/>
      <c r="E24" s="717"/>
      <c r="F24" s="717"/>
      <c r="G24" s="717"/>
      <c r="H24" s="721" t="s">
        <v>904</v>
      </c>
      <c r="I24" s="721"/>
      <c r="J24" s="721"/>
      <c r="K24" s="719"/>
      <c r="L24" s="720"/>
      <c r="M24" s="720"/>
      <c r="N24" s="720"/>
    </row>
    <row r="25" spans="2:14" ht="38.25" customHeight="1" x14ac:dyDescent="0.25">
      <c r="B25" s="717"/>
      <c r="C25" s="717"/>
      <c r="D25" s="717"/>
      <c r="E25" s="717"/>
      <c r="F25" s="717"/>
      <c r="G25" s="717"/>
      <c r="H25" s="45">
        <v>10</v>
      </c>
      <c r="I25" s="45">
        <v>11</v>
      </c>
      <c r="J25" s="45">
        <v>12</v>
      </c>
      <c r="K25" s="719"/>
      <c r="L25" s="720"/>
      <c r="M25" s="720"/>
      <c r="N25" s="720"/>
    </row>
    <row r="26" spans="2:14" ht="102" customHeight="1" x14ac:dyDescent="0.25">
      <c r="B26" s="669" t="s">
        <v>325</v>
      </c>
      <c r="C26" s="670" t="s">
        <v>490</v>
      </c>
      <c r="D26" s="671">
        <v>0.5</v>
      </c>
      <c r="E26" s="308" t="s">
        <v>777</v>
      </c>
      <c r="F26" s="309" t="s">
        <v>778</v>
      </c>
      <c r="G26" s="672" t="s">
        <v>328</v>
      </c>
      <c r="H26" s="675"/>
      <c r="I26" s="675"/>
      <c r="J26" s="675"/>
      <c r="K26" s="677"/>
      <c r="L26" s="679"/>
      <c r="M26" s="680"/>
      <c r="N26" s="681"/>
    </row>
    <row r="27" spans="2:14" ht="61.5" customHeight="1" x14ac:dyDescent="0.25">
      <c r="B27" s="669"/>
      <c r="C27" s="670"/>
      <c r="D27" s="671"/>
      <c r="E27" s="308" t="s">
        <v>779</v>
      </c>
      <c r="F27" s="310" t="s">
        <v>780</v>
      </c>
      <c r="G27" s="673"/>
      <c r="H27" s="676"/>
      <c r="I27" s="676"/>
      <c r="J27" s="676"/>
      <c r="K27" s="678"/>
      <c r="L27" s="682"/>
      <c r="M27" s="683"/>
      <c r="N27" s="684"/>
    </row>
    <row r="28" spans="2:14" ht="38.25" customHeight="1" x14ac:dyDescent="0.25">
      <c r="B28" s="669"/>
      <c r="C28" s="670"/>
      <c r="D28" s="671"/>
      <c r="E28" s="311" t="s">
        <v>781</v>
      </c>
      <c r="F28" s="310" t="s">
        <v>782</v>
      </c>
      <c r="G28" s="673"/>
      <c r="H28" s="676"/>
      <c r="I28" s="676"/>
      <c r="J28" s="676"/>
      <c r="K28" s="678"/>
      <c r="L28" s="682"/>
      <c r="M28" s="683"/>
      <c r="N28" s="684"/>
    </row>
    <row r="29" spans="2:14" ht="79.5" customHeight="1" x14ac:dyDescent="0.25">
      <c r="B29" s="669"/>
      <c r="C29" s="670"/>
      <c r="D29" s="671"/>
      <c r="E29" s="308" t="s">
        <v>783</v>
      </c>
      <c r="F29" s="310" t="s">
        <v>784</v>
      </c>
      <c r="G29" s="674"/>
      <c r="H29" s="676"/>
      <c r="I29" s="676"/>
      <c r="J29" s="676"/>
      <c r="K29" s="678"/>
      <c r="L29" s="682"/>
      <c r="M29" s="683"/>
      <c r="N29" s="684"/>
    </row>
    <row r="30" spans="2:14" ht="52.5" customHeight="1" x14ac:dyDescent="0.25">
      <c r="B30" s="727" t="s">
        <v>326</v>
      </c>
      <c r="C30" s="730" t="s">
        <v>542</v>
      </c>
      <c r="D30" s="733">
        <v>0.15</v>
      </c>
      <c r="E30" s="110" t="s">
        <v>327</v>
      </c>
      <c r="F30" s="111" t="s">
        <v>584</v>
      </c>
      <c r="G30" s="736" t="s">
        <v>328</v>
      </c>
      <c r="H30" s="675"/>
      <c r="I30" s="675"/>
      <c r="J30" s="675"/>
      <c r="K30" s="677"/>
      <c r="L30" s="679"/>
      <c r="M30" s="680"/>
      <c r="N30" s="681"/>
    </row>
    <row r="31" spans="2:14" ht="43.5" customHeight="1" x14ac:dyDescent="0.25">
      <c r="B31" s="728"/>
      <c r="C31" s="731"/>
      <c r="D31" s="734"/>
      <c r="E31" s="113" t="s">
        <v>329</v>
      </c>
      <c r="F31" s="113" t="s">
        <v>585</v>
      </c>
      <c r="G31" s="734"/>
      <c r="H31" s="676"/>
      <c r="I31" s="676"/>
      <c r="J31" s="676"/>
      <c r="K31" s="678"/>
      <c r="L31" s="682"/>
      <c r="M31" s="683"/>
      <c r="N31" s="684"/>
    </row>
    <row r="32" spans="2:14" ht="45.75" customHeight="1" x14ac:dyDescent="0.25">
      <c r="B32" s="728"/>
      <c r="C32" s="731"/>
      <c r="D32" s="734"/>
      <c r="E32" s="113" t="s">
        <v>330</v>
      </c>
      <c r="F32" s="113" t="s">
        <v>586</v>
      </c>
      <c r="G32" s="734"/>
      <c r="H32" s="676"/>
      <c r="I32" s="676"/>
      <c r="J32" s="676"/>
      <c r="K32" s="678"/>
      <c r="L32" s="682"/>
      <c r="M32" s="683"/>
      <c r="N32" s="684"/>
    </row>
    <row r="33" spans="2:14" ht="28.5" x14ac:dyDescent="0.25">
      <c r="B33" s="728"/>
      <c r="C33" s="731"/>
      <c r="D33" s="734"/>
      <c r="E33" s="113" t="s">
        <v>331</v>
      </c>
      <c r="F33" s="113" t="s">
        <v>587</v>
      </c>
      <c r="G33" s="734"/>
      <c r="H33" s="676"/>
      <c r="I33" s="676"/>
      <c r="J33" s="676"/>
      <c r="K33" s="678"/>
      <c r="L33" s="682"/>
      <c r="M33" s="683"/>
      <c r="N33" s="684"/>
    </row>
    <row r="34" spans="2:14" ht="28.5" x14ac:dyDescent="0.25">
      <c r="B34" s="729"/>
      <c r="C34" s="732"/>
      <c r="D34" s="735"/>
      <c r="E34" s="113" t="s">
        <v>332</v>
      </c>
      <c r="F34" s="113" t="s">
        <v>588</v>
      </c>
      <c r="G34" s="735"/>
      <c r="H34" s="737"/>
      <c r="I34" s="737"/>
      <c r="J34" s="737"/>
      <c r="K34" s="722"/>
      <c r="L34" s="723"/>
      <c r="M34" s="724"/>
      <c r="N34" s="725"/>
    </row>
    <row r="35" spans="2:14" ht="48" customHeight="1" x14ac:dyDescent="0.25">
      <c r="B35" s="6"/>
      <c r="C35" s="6"/>
      <c r="D35" s="6"/>
      <c r="E35" s="6"/>
      <c r="F35" s="6"/>
      <c r="G35" s="6"/>
      <c r="H35" s="6"/>
      <c r="I35" s="6"/>
      <c r="J35" s="6"/>
      <c r="K35" s="6"/>
      <c r="L35" s="6"/>
      <c r="M35" s="6"/>
      <c r="N35" s="6"/>
    </row>
    <row r="36" spans="2:14" ht="48.75" customHeight="1" x14ac:dyDescent="0.25">
      <c r="B36" s="604" t="s">
        <v>0</v>
      </c>
      <c r="C36" s="604"/>
      <c r="D36" s="604"/>
      <c r="E36" s="604"/>
      <c r="F36" s="604"/>
      <c r="G36" s="604"/>
      <c r="H36" s="604"/>
      <c r="I36" s="604"/>
      <c r="J36" s="604"/>
      <c r="K36" s="605" t="s">
        <v>905</v>
      </c>
      <c r="L36" s="605"/>
      <c r="M36" s="605"/>
      <c r="N36" s="605"/>
    </row>
    <row r="37" spans="2:14" ht="19.5" customHeight="1" x14ac:dyDescent="0.25">
      <c r="B37" s="620" t="s">
        <v>1</v>
      </c>
      <c r="C37" s="621" t="s">
        <v>2</v>
      </c>
      <c r="D37" s="622" t="s">
        <v>3</v>
      </c>
      <c r="E37" s="620" t="s">
        <v>4</v>
      </c>
      <c r="F37" s="620" t="s">
        <v>5</v>
      </c>
      <c r="G37" s="620" t="s">
        <v>6</v>
      </c>
      <c r="H37" s="726" t="s">
        <v>7</v>
      </c>
      <c r="I37" s="726"/>
      <c r="J37" s="726"/>
      <c r="K37" s="596" t="s">
        <v>516</v>
      </c>
      <c r="L37" s="597" t="s">
        <v>70</v>
      </c>
      <c r="M37" s="597"/>
      <c r="N37" s="597"/>
    </row>
    <row r="38" spans="2:14" ht="19.5" customHeight="1" x14ac:dyDescent="0.25">
      <c r="B38" s="620"/>
      <c r="C38" s="621"/>
      <c r="D38" s="622"/>
      <c r="E38" s="620"/>
      <c r="F38" s="620"/>
      <c r="G38" s="620"/>
      <c r="H38" s="721" t="s">
        <v>904</v>
      </c>
      <c r="I38" s="721"/>
      <c r="J38" s="721"/>
      <c r="K38" s="596"/>
      <c r="L38" s="597"/>
      <c r="M38" s="597"/>
      <c r="N38" s="597"/>
    </row>
    <row r="39" spans="2:14" ht="19.5" customHeight="1" x14ac:dyDescent="0.25">
      <c r="B39" s="620"/>
      <c r="C39" s="621"/>
      <c r="D39" s="622"/>
      <c r="E39" s="622"/>
      <c r="F39" s="622"/>
      <c r="G39" s="622"/>
      <c r="H39" s="45">
        <v>10</v>
      </c>
      <c r="I39" s="45">
        <v>11</v>
      </c>
      <c r="J39" s="45">
        <v>12</v>
      </c>
      <c r="K39" s="596"/>
      <c r="L39" s="597"/>
      <c r="M39" s="597"/>
      <c r="N39" s="597"/>
    </row>
    <row r="40" spans="2:14" ht="46.5" customHeight="1" x14ac:dyDescent="0.25">
      <c r="B40" s="685" t="s">
        <v>333</v>
      </c>
      <c r="C40" s="686" t="s">
        <v>334</v>
      </c>
      <c r="D40" s="687">
        <v>0.9</v>
      </c>
      <c r="E40" s="114" t="s">
        <v>335</v>
      </c>
      <c r="F40" s="115" t="s">
        <v>589</v>
      </c>
      <c r="G40" s="688" t="s">
        <v>336</v>
      </c>
      <c r="H40" s="690"/>
      <c r="I40" s="693"/>
      <c r="J40" s="693"/>
      <c r="K40" s="677"/>
      <c r="L40" s="679"/>
      <c r="M40" s="680"/>
      <c r="N40" s="681"/>
    </row>
    <row r="41" spans="2:14" ht="60.75" customHeight="1" x14ac:dyDescent="0.25">
      <c r="B41" s="685"/>
      <c r="C41" s="686"/>
      <c r="D41" s="687"/>
      <c r="E41" s="117" t="s">
        <v>337</v>
      </c>
      <c r="F41" s="118" t="s">
        <v>590</v>
      </c>
      <c r="G41" s="673"/>
      <c r="H41" s="691"/>
      <c r="I41" s="694"/>
      <c r="J41" s="694"/>
      <c r="K41" s="678"/>
      <c r="L41" s="682"/>
      <c r="M41" s="683"/>
      <c r="N41" s="684"/>
    </row>
    <row r="42" spans="2:14" ht="45" customHeight="1" x14ac:dyDescent="0.25">
      <c r="B42" s="685"/>
      <c r="C42" s="686"/>
      <c r="D42" s="687"/>
      <c r="E42" s="119" t="s">
        <v>338</v>
      </c>
      <c r="F42" s="115" t="s">
        <v>591</v>
      </c>
      <c r="G42" s="673"/>
      <c r="H42" s="691"/>
      <c r="I42" s="694"/>
      <c r="J42" s="694"/>
      <c r="K42" s="678"/>
      <c r="L42" s="682"/>
      <c r="M42" s="683"/>
      <c r="N42" s="684"/>
    </row>
    <row r="43" spans="2:14" ht="39" customHeight="1" x14ac:dyDescent="0.25">
      <c r="B43" s="685"/>
      <c r="C43" s="686"/>
      <c r="D43" s="687"/>
      <c r="E43" s="114" t="s">
        <v>339</v>
      </c>
      <c r="F43" s="115" t="s">
        <v>592</v>
      </c>
      <c r="G43" s="673"/>
      <c r="H43" s="691"/>
      <c r="I43" s="694"/>
      <c r="J43" s="694"/>
      <c r="K43" s="678"/>
      <c r="L43" s="682"/>
      <c r="M43" s="683"/>
      <c r="N43" s="684"/>
    </row>
    <row r="44" spans="2:14" ht="39" customHeight="1" x14ac:dyDescent="0.25">
      <c r="B44" s="685"/>
      <c r="C44" s="686"/>
      <c r="D44" s="687"/>
      <c r="E44" s="114" t="s">
        <v>543</v>
      </c>
      <c r="F44" s="118" t="s">
        <v>593</v>
      </c>
      <c r="G44" s="673"/>
      <c r="H44" s="691"/>
      <c r="I44" s="694"/>
      <c r="J44" s="694"/>
      <c r="K44" s="678"/>
      <c r="L44" s="682"/>
      <c r="M44" s="683"/>
      <c r="N44" s="684"/>
    </row>
    <row r="45" spans="2:14" ht="36.75" customHeight="1" x14ac:dyDescent="0.25">
      <c r="B45" s="685"/>
      <c r="C45" s="686"/>
      <c r="D45" s="687"/>
      <c r="E45" s="114" t="s">
        <v>340</v>
      </c>
      <c r="F45" s="115" t="s">
        <v>594</v>
      </c>
      <c r="G45" s="673"/>
      <c r="H45" s="691"/>
      <c r="I45" s="694"/>
      <c r="J45" s="694"/>
      <c r="K45" s="678"/>
      <c r="L45" s="682"/>
      <c r="M45" s="683"/>
      <c r="N45" s="684"/>
    </row>
    <row r="46" spans="2:14" ht="39.75" customHeight="1" x14ac:dyDescent="0.25">
      <c r="B46" s="685"/>
      <c r="C46" s="686"/>
      <c r="D46" s="687"/>
      <c r="E46" s="114" t="s">
        <v>341</v>
      </c>
      <c r="F46" s="118" t="s">
        <v>595</v>
      </c>
      <c r="G46" s="673"/>
      <c r="H46" s="691"/>
      <c r="I46" s="694"/>
      <c r="J46" s="694"/>
      <c r="K46" s="678"/>
      <c r="L46" s="682"/>
      <c r="M46" s="683"/>
      <c r="N46" s="684"/>
    </row>
    <row r="47" spans="2:14" ht="64.5" customHeight="1" x14ac:dyDescent="0.25">
      <c r="B47" s="685"/>
      <c r="C47" s="686"/>
      <c r="D47" s="687"/>
      <c r="E47" s="119" t="s">
        <v>342</v>
      </c>
      <c r="F47" s="120" t="s">
        <v>596</v>
      </c>
      <c r="G47" s="689"/>
      <c r="H47" s="692"/>
      <c r="I47" s="695"/>
      <c r="J47" s="695"/>
      <c r="K47" s="722"/>
      <c r="L47" s="723"/>
      <c r="M47" s="724"/>
      <c r="N47" s="725"/>
    </row>
    <row r="48" spans="2:14" ht="80.25" customHeight="1" x14ac:dyDescent="0.25">
      <c r="B48" s="738" t="s">
        <v>597</v>
      </c>
      <c r="C48" s="739" t="s">
        <v>343</v>
      </c>
      <c r="D48" s="698">
        <v>0.4</v>
      </c>
      <c r="E48" s="91" t="s">
        <v>344</v>
      </c>
      <c r="F48" s="121" t="s">
        <v>598</v>
      </c>
      <c r="G48" s="699" t="s">
        <v>345</v>
      </c>
      <c r="H48" s="690"/>
      <c r="I48" s="693"/>
      <c r="J48" s="693"/>
      <c r="K48" s="677"/>
      <c r="L48" s="679"/>
      <c r="M48" s="680"/>
      <c r="N48" s="681"/>
    </row>
    <row r="49" spans="2:14" ht="44.25" customHeight="1" x14ac:dyDescent="0.25">
      <c r="B49" s="738"/>
      <c r="C49" s="739"/>
      <c r="D49" s="698"/>
      <c r="E49" s="91" t="s">
        <v>346</v>
      </c>
      <c r="F49" s="121" t="s">
        <v>599</v>
      </c>
      <c r="G49" s="687"/>
      <c r="H49" s="691"/>
      <c r="I49" s="694"/>
      <c r="J49" s="694"/>
      <c r="K49" s="678"/>
      <c r="L49" s="682"/>
      <c r="M49" s="683"/>
      <c r="N49" s="684"/>
    </row>
    <row r="50" spans="2:14" ht="75.75" customHeight="1" x14ac:dyDescent="0.25">
      <c r="B50" s="738"/>
      <c r="C50" s="739"/>
      <c r="D50" s="698"/>
      <c r="E50" s="91" t="s">
        <v>347</v>
      </c>
      <c r="F50" s="121" t="s">
        <v>600</v>
      </c>
      <c r="G50" s="687"/>
      <c r="H50" s="691"/>
      <c r="I50" s="694"/>
      <c r="J50" s="694"/>
      <c r="K50" s="722"/>
      <c r="L50" s="723"/>
      <c r="M50" s="724"/>
      <c r="N50" s="725"/>
    </row>
    <row r="51" spans="2:14" ht="52.5" customHeight="1" x14ac:dyDescent="0.25">
      <c r="B51" s="740" t="s">
        <v>785</v>
      </c>
      <c r="C51" s="741" t="s">
        <v>786</v>
      </c>
      <c r="D51" s="671">
        <v>0.7</v>
      </c>
      <c r="E51" s="312" t="s">
        <v>787</v>
      </c>
      <c r="F51" s="312" t="s">
        <v>788</v>
      </c>
      <c r="G51" s="742" t="s">
        <v>789</v>
      </c>
      <c r="H51" s="690"/>
      <c r="I51" s="693"/>
      <c r="J51" s="693"/>
      <c r="K51" s="677"/>
      <c r="L51" s="679"/>
      <c r="M51" s="680"/>
      <c r="N51" s="681"/>
    </row>
    <row r="52" spans="2:14" ht="37.5" customHeight="1" x14ac:dyDescent="0.25">
      <c r="B52" s="740"/>
      <c r="C52" s="741"/>
      <c r="D52" s="671"/>
      <c r="E52" s="312" t="s">
        <v>790</v>
      </c>
      <c r="F52" s="312" t="s">
        <v>791</v>
      </c>
      <c r="G52" s="671"/>
      <c r="H52" s="691"/>
      <c r="I52" s="694"/>
      <c r="J52" s="694"/>
      <c r="K52" s="678"/>
      <c r="L52" s="682"/>
      <c r="M52" s="683"/>
      <c r="N52" s="684"/>
    </row>
    <row r="53" spans="2:14" ht="37.5" customHeight="1" x14ac:dyDescent="0.25">
      <c r="B53" s="740"/>
      <c r="C53" s="741"/>
      <c r="D53" s="671"/>
      <c r="E53" s="313" t="s">
        <v>792</v>
      </c>
      <c r="F53" s="312" t="s">
        <v>793</v>
      </c>
      <c r="G53" s="671"/>
      <c r="H53" s="691"/>
      <c r="I53" s="694"/>
      <c r="J53" s="694"/>
      <c r="K53" s="678"/>
      <c r="L53" s="682"/>
      <c r="M53" s="683"/>
      <c r="N53" s="684"/>
    </row>
    <row r="54" spans="2:14" ht="37.5" customHeight="1" x14ac:dyDescent="0.25">
      <c r="B54" s="740"/>
      <c r="C54" s="741"/>
      <c r="D54" s="671"/>
      <c r="E54" s="312" t="s">
        <v>794</v>
      </c>
      <c r="F54" s="312" t="s">
        <v>795</v>
      </c>
      <c r="G54" s="671"/>
      <c r="H54" s="691"/>
      <c r="I54" s="694"/>
      <c r="J54" s="694"/>
      <c r="K54" s="678"/>
      <c r="L54" s="682"/>
      <c r="M54" s="683"/>
      <c r="N54" s="684"/>
    </row>
    <row r="55" spans="2:14" ht="37.5" customHeight="1" x14ac:dyDescent="0.25">
      <c r="B55" s="740"/>
      <c r="C55" s="741"/>
      <c r="D55" s="671"/>
      <c r="E55" s="312" t="s">
        <v>796</v>
      </c>
      <c r="F55" s="312" t="s">
        <v>797</v>
      </c>
      <c r="G55" s="671"/>
      <c r="H55" s="691"/>
      <c r="I55" s="694"/>
      <c r="J55" s="694"/>
      <c r="K55" s="678"/>
      <c r="L55" s="682"/>
      <c r="M55" s="683"/>
      <c r="N55" s="684"/>
    </row>
    <row r="56" spans="2:14" ht="37.5" customHeight="1" x14ac:dyDescent="0.25">
      <c r="B56" s="740"/>
      <c r="C56" s="741"/>
      <c r="D56" s="671"/>
      <c r="E56" s="313" t="s">
        <v>798</v>
      </c>
      <c r="F56" s="314" t="s">
        <v>799</v>
      </c>
      <c r="G56" s="671"/>
      <c r="H56" s="691"/>
      <c r="I56" s="694"/>
      <c r="J56" s="694"/>
      <c r="K56" s="678"/>
      <c r="L56" s="682"/>
      <c r="M56" s="683"/>
      <c r="N56" s="684"/>
    </row>
    <row r="57" spans="2:14" ht="55.5" customHeight="1" x14ac:dyDescent="0.25">
      <c r="B57" s="696" t="s">
        <v>601</v>
      </c>
      <c r="C57" s="697" t="s">
        <v>348</v>
      </c>
      <c r="D57" s="698">
        <v>0.65</v>
      </c>
      <c r="E57" s="117" t="s">
        <v>349</v>
      </c>
      <c r="F57" s="46" t="s">
        <v>602</v>
      </c>
      <c r="G57" s="699" t="s">
        <v>350</v>
      </c>
      <c r="H57" s="700"/>
      <c r="I57" s="702"/>
      <c r="J57" s="702"/>
      <c r="K57" s="677"/>
      <c r="L57" s="679"/>
      <c r="M57" s="680"/>
      <c r="N57" s="681"/>
    </row>
    <row r="58" spans="2:14" ht="74.25" customHeight="1" x14ac:dyDescent="0.25">
      <c r="B58" s="696"/>
      <c r="C58" s="697"/>
      <c r="D58" s="698"/>
      <c r="E58" s="117" t="s">
        <v>351</v>
      </c>
      <c r="F58" s="46" t="s">
        <v>603</v>
      </c>
      <c r="G58" s="687"/>
      <c r="H58" s="701"/>
      <c r="I58" s="703"/>
      <c r="J58" s="703"/>
      <c r="K58" s="678"/>
      <c r="L58" s="682"/>
      <c r="M58" s="683"/>
      <c r="N58" s="684"/>
    </row>
    <row r="59" spans="2:14" ht="70.5" customHeight="1" x14ac:dyDescent="0.25">
      <c r="B59" s="696"/>
      <c r="C59" s="697"/>
      <c r="D59" s="698"/>
      <c r="E59" s="107" t="s">
        <v>352</v>
      </c>
      <c r="F59" s="46" t="s">
        <v>604</v>
      </c>
      <c r="G59" s="687"/>
      <c r="H59" s="701"/>
      <c r="I59" s="703"/>
      <c r="J59" s="703"/>
      <c r="K59" s="678"/>
      <c r="L59" s="682"/>
      <c r="M59" s="683"/>
      <c r="N59" s="684"/>
    </row>
    <row r="60" spans="2:14" ht="46.5" customHeight="1" x14ac:dyDescent="0.25">
      <c r="B60" s="696"/>
      <c r="C60" s="697"/>
      <c r="D60" s="698"/>
      <c r="E60" s="117" t="s">
        <v>353</v>
      </c>
      <c r="F60" s="46" t="s">
        <v>605</v>
      </c>
      <c r="G60" s="687"/>
      <c r="H60" s="701"/>
      <c r="I60" s="703"/>
      <c r="J60" s="703"/>
      <c r="K60" s="678"/>
      <c r="L60" s="682"/>
      <c r="M60" s="683"/>
      <c r="N60" s="684"/>
    </row>
    <row r="61" spans="2:14" ht="78.75" customHeight="1" x14ac:dyDescent="0.25">
      <c r="B61" s="696"/>
      <c r="C61" s="697"/>
      <c r="D61" s="698"/>
      <c r="E61" s="117" t="s">
        <v>354</v>
      </c>
      <c r="F61" s="46" t="s">
        <v>731</v>
      </c>
      <c r="G61" s="687"/>
      <c r="H61" s="701"/>
      <c r="I61" s="703"/>
      <c r="J61" s="703"/>
      <c r="K61" s="678"/>
      <c r="L61" s="682"/>
      <c r="M61" s="683"/>
      <c r="N61" s="684"/>
    </row>
    <row r="62" spans="2:14" ht="70.5" customHeight="1" x14ac:dyDescent="0.25">
      <c r="B62" s="696"/>
      <c r="C62" s="697"/>
      <c r="D62" s="698"/>
      <c r="E62" s="107" t="s">
        <v>355</v>
      </c>
      <c r="F62" s="47" t="s">
        <v>606</v>
      </c>
      <c r="G62" s="687"/>
      <c r="H62" s="701"/>
      <c r="I62" s="703"/>
      <c r="J62" s="703"/>
      <c r="K62" s="722"/>
      <c r="L62" s="723"/>
      <c r="M62" s="724"/>
      <c r="N62" s="725"/>
    </row>
    <row r="63" spans="2:14" ht="100.5" customHeight="1" x14ac:dyDescent="0.25">
      <c r="B63" s="126" t="s">
        <v>607</v>
      </c>
      <c r="C63" s="109" t="s">
        <v>544</v>
      </c>
      <c r="D63" s="127">
        <v>1</v>
      </c>
      <c r="E63" s="124" t="s">
        <v>608</v>
      </c>
      <c r="F63" s="125" t="s">
        <v>609</v>
      </c>
      <c r="G63" s="116" t="s">
        <v>357</v>
      </c>
      <c r="H63" s="123"/>
      <c r="I63" s="122"/>
      <c r="J63" s="122"/>
      <c r="K63" s="112"/>
      <c r="L63" s="679"/>
      <c r="M63" s="680"/>
      <c r="N63" s="681"/>
    </row>
    <row r="64" spans="2:14" ht="56.25" customHeight="1" x14ac:dyDescent="0.25">
      <c r="B64" s="743" t="s">
        <v>610</v>
      </c>
      <c r="C64" s="744" t="s">
        <v>359</v>
      </c>
      <c r="D64" s="745">
        <v>0.2</v>
      </c>
      <c r="E64" s="128" t="s">
        <v>360</v>
      </c>
      <c r="F64" s="746" t="s">
        <v>611</v>
      </c>
      <c r="G64" s="634" t="s">
        <v>361</v>
      </c>
      <c r="H64" s="747"/>
      <c r="I64" s="747"/>
      <c r="J64" s="750"/>
      <c r="K64" s="677"/>
      <c r="L64" s="679"/>
      <c r="M64" s="680"/>
      <c r="N64" s="681"/>
    </row>
    <row r="65" spans="2:14" ht="39" customHeight="1" x14ac:dyDescent="0.25">
      <c r="B65" s="743"/>
      <c r="C65" s="744"/>
      <c r="D65" s="745"/>
      <c r="E65" s="90" t="s">
        <v>362</v>
      </c>
      <c r="F65" s="746"/>
      <c r="G65" s="634"/>
      <c r="H65" s="748"/>
      <c r="I65" s="748"/>
      <c r="J65" s="751"/>
      <c r="K65" s="678"/>
      <c r="L65" s="682"/>
      <c r="M65" s="683"/>
      <c r="N65" s="684"/>
    </row>
    <row r="66" spans="2:14" ht="49.5" customHeight="1" x14ac:dyDescent="0.25">
      <c r="B66" s="743"/>
      <c r="C66" s="744"/>
      <c r="D66" s="745"/>
      <c r="E66" s="90" t="s">
        <v>363</v>
      </c>
      <c r="F66" s="91" t="s">
        <v>612</v>
      </c>
      <c r="G66" s="634"/>
      <c r="H66" s="748"/>
      <c r="I66" s="748"/>
      <c r="J66" s="751"/>
      <c r="K66" s="678"/>
      <c r="L66" s="682"/>
      <c r="M66" s="683"/>
      <c r="N66" s="684"/>
    </row>
    <row r="67" spans="2:14" ht="42.75" x14ac:dyDescent="0.25">
      <c r="B67" s="743"/>
      <c r="C67" s="744"/>
      <c r="D67" s="745"/>
      <c r="E67" s="128" t="s">
        <v>364</v>
      </c>
      <c r="F67" s="91" t="s">
        <v>613</v>
      </c>
      <c r="G67" s="634"/>
      <c r="H67" s="749"/>
      <c r="I67" s="749"/>
      <c r="J67" s="752"/>
      <c r="K67" s="722"/>
      <c r="L67" s="723"/>
      <c r="M67" s="724"/>
      <c r="N67" s="725"/>
    </row>
    <row r="68" spans="2:14" ht="51" customHeight="1" x14ac:dyDescent="0.25">
      <c r="B68" s="633" t="s">
        <v>614</v>
      </c>
      <c r="C68" s="744" t="s">
        <v>365</v>
      </c>
      <c r="D68" s="745">
        <v>0.75</v>
      </c>
      <c r="E68" s="67" t="s">
        <v>366</v>
      </c>
      <c r="F68" s="67" t="s">
        <v>615</v>
      </c>
      <c r="G68" s="634" t="s">
        <v>367</v>
      </c>
      <c r="H68" s="764"/>
      <c r="I68" s="767"/>
      <c r="J68" s="767"/>
      <c r="K68" s="677"/>
      <c r="L68" s="679"/>
      <c r="M68" s="680"/>
      <c r="N68" s="681"/>
    </row>
    <row r="69" spans="2:14" ht="47.25" customHeight="1" x14ac:dyDescent="0.25">
      <c r="B69" s="633"/>
      <c r="C69" s="744"/>
      <c r="D69" s="745"/>
      <c r="E69" s="67" t="s">
        <v>368</v>
      </c>
      <c r="F69" s="67" t="s">
        <v>616</v>
      </c>
      <c r="G69" s="634"/>
      <c r="H69" s="765"/>
      <c r="I69" s="768"/>
      <c r="J69" s="768"/>
      <c r="K69" s="678"/>
      <c r="L69" s="682"/>
      <c r="M69" s="683"/>
      <c r="N69" s="684"/>
    </row>
    <row r="70" spans="2:14" ht="43.5" customHeight="1" x14ac:dyDescent="0.25">
      <c r="B70" s="633"/>
      <c r="C70" s="744"/>
      <c r="D70" s="745"/>
      <c r="E70" s="130" t="s">
        <v>369</v>
      </c>
      <c r="F70" s="131" t="s">
        <v>617</v>
      </c>
      <c r="G70" s="634"/>
      <c r="H70" s="765"/>
      <c r="I70" s="768"/>
      <c r="J70" s="768"/>
      <c r="K70" s="678"/>
      <c r="L70" s="682"/>
      <c r="M70" s="683"/>
      <c r="N70" s="684"/>
    </row>
    <row r="71" spans="2:14" ht="39.75" customHeight="1" x14ac:dyDescent="0.25">
      <c r="B71" s="633"/>
      <c r="C71" s="744"/>
      <c r="D71" s="745"/>
      <c r="E71" s="67" t="s">
        <v>370</v>
      </c>
      <c r="F71" s="67" t="s">
        <v>618</v>
      </c>
      <c r="G71" s="634"/>
      <c r="H71" s="765"/>
      <c r="I71" s="768"/>
      <c r="J71" s="768"/>
      <c r="K71" s="678"/>
      <c r="L71" s="682"/>
      <c r="M71" s="683"/>
      <c r="N71" s="684"/>
    </row>
    <row r="72" spans="2:14" ht="42.75" x14ac:dyDescent="0.25">
      <c r="B72" s="633"/>
      <c r="C72" s="744"/>
      <c r="D72" s="745"/>
      <c r="E72" s="117" t="s">
        <v>371</v>
      </c>
      <c r="F72" s="132" t="s">
        <v>619</v>
      </c>
      <c r="G72" s="634"/>
      <c r="H72" s="766"/>
      <c r="I72" s="769"/>
      <c r="J72" s="769"/>
      <c r="K72" s="722"/>
      <c r="L72" s="723"/>
      <c r="M72" s="724"/>
      <c r="N72" s="725"/>
    </row>
    <row r="73" spans="2:14" x14ac:dyDescent="0.25">
      <c r="B73" s="753" t="s">
        <v>620</v>
      </c>
      <c r="C73" s="756" t="s">
        <v>372</v>
      </c>
      <c r="D73" s="758">
        <v>0.3</v>
      </c>
      <c r="E73" s="756" t="s">
        <v>621</v>
      </c>
      <c r="F73" s="761" t="s">
        <v>622</v>
      </c>
      <c r="G73" s="756"/>
      <c r="H73" s="747"/>
      <c r="I73" s="747"/>
      <c r="J73" s="750"/>
      <c r="K73" s="677"/>
      <c r="L73" s="679"/>
      <c r="M73" s="680"/>
      <c r="N73" s="681"/>
    </row>
    <row r="74" spans="2:14" x14ac:dyDescent="0.25">
      <c r="B74" s="754"/>
      <c r="C74" s="650"/>
      <c r="D74" s="759"/>
      <c r="E74" s="650"/>
      <c r="F74" s="762"/>
      <c r="G74" s="650"/>
      <c r="H74" s="748"/>
      <c r="I74" s="748"/>
      <c r="J74" s="751"/>
      <c r="K74" s="678"/>
      <c r="L74" s="682"/>
      <c r="M74" s="683"/>
      <c r="N74" s="684"/>
    </row>
    <row r="75" spans="2:14" x14ac:dyDescent="0.25">
      <c r="B75" s="755"/>
      <c r="C75" s="757"/>
      <c r="D75" s="760"/>
      <c r="E75" s="757"/>
      <c r="F75" s="763"/>
      <c r="G75" s="757"/>
      <c r="H75" s="749"/>
      <c r="I75" s="749"/>
      <c r="J75" s="752"/>
      <c r="K75" s="722"/>
      <c r="L75" s="723"/>
      <c r="M75" s="724"/>
      <c r="N75" s="725"/>
    </row>
  </sheetData>
  <mergeCells count="118">
    <mergeCell ref="L73:N75"/>
    <mergeCell ref="K68:K72"/>
    <mergeCell ref="L68:N72"/>
    <mergeCell ref="B73:B75"/>
    <mergeCell ref="C73:C75"/>
    <mergeCell ref="D73:D75"/>
    <mergeCell ref="E73:E75"/>
    <mergeCell ref="F73:F75"/>
    <mergeCell ref="G73:G75"/>
    <mergeCell ref="H73:H75"/>
    <mergeCell ref="I73:I75"/>
    <mergeCell ref="J73:J75"/>
    <mergeCell ref="K73:K75"/>
    <mergeCell ref="B68:B72"/>
    <mergeCell ref="C68:C72"/>
    <mergeCell ref="D68:D72"/>
    <mergeCell ref="G68:G72"/>
    <mergeCell ref="H68:H72"/>
    <mergeCell ref="I68:I72"/>
    <mergeCell ref="J68:J72"/>
    <mergeCell ref="L63:N63"/>
    <mergeCell ref="B64:B67"/>
    <mergeCell ref="C64:C67"/>
    <mergeCell ref="D64:D67"/>
    <mergeCell ref="F64:F65"/>
    <mergeCell ref="G64:G67"/>
    <mergeCell ref="H64:H67"/>
    <mergeCell ref="I64:I67"/>
    <mergeCell ref="J64:J67"/>
    <mergeCell ref="K64:K67"/>
    <mergeCell ref="L64:N67"/>
    <mergeCell ref="K57:K62"/>
    <mergeCell ref="L57:N62"/>
    <mergeCell ref="K40:K47"/>
    <mergeCell ref="L40:N47"/>
    <mergeCell ref="B48:B50"/>
    <mergeCell ref="C48:C50"/>
    <mergeCell ref="D48:D50"/>
    <mergeCell ref="G48:G50"/>
    <mergeCell ref="H48:H50"/>
    <mergeCell ref="I48:I50"/>
    <mergeCell ref="J48:J50"/>
    <mergeCell ref="K48:K50"/>
    <mergeCell ref="L48:N50"/>
    <mergeCell ref="B51:B56"/>
    <mergeCell ref="C51:C56"/>
    <mergeCell ref="D51:D56"/>
    <mergeCell ref="G51:G56"/>
    <mergeCell ref="H51:H56"/>
    <mergeCell ref="I51:I56"/>
    <mergeCell ref="J51:J56"/>
    <mergeCell ref="K51:K56"/>
    <mergeCell ref="L51:N56"/>
    <mergeCell ref="K30:K34"/>
    <mergeCell ref="L30:N34"/>
    <mergeCell ref="B36:J36"/>
    <mergeCell ref="K36:N36"/>
    <mergeCell ref="B37:B39"/>
    <mergeCell ref="C37:C39"/>
    <mergeCell ref="D37:D39"/>
    <mergeCell ref="E37:E39"/>
    <mergeCell ref="F37:F39"/>
    <mergeCell ref="G37:G39"/>
    <mergeCell ref="H37:J37"/>
    <mergeCell ref="K37:K39"/>
    <mergeCell ref="L37:N39"/>
    <mergeCell ref="H38:J38"/>
    <mergeCell ref="B30:B34"/>
    <mergeCell ref="C30:C34"/>
    <mergeCell ref="D30:D34"/>
    <mergeCell ref="G30:G34"/>
    <mergeCell ref="H30:H34"/>
    <mergeCell ref="I30:I34"/>
    <mergeCell ref="J30:J34"/>
    <mergeCell ref="K22:N22"/>
    <mergeCell ref="B23:B25"/>
    <mergeCell ref="C23:C25"/>
    <mergeCell ref="D23:D25"/>
    <mergeCell ref="E23:E25"/>
    <mergeCell ref="F23:F25"/>
    <mergeCell ref="G23:G25"/>
    <mergeCell ref="H23:J23"/>
    <mergeCell ref="K23:K25"/>
    <mergeCell ref="L23:N25"/>
    <mergeCell ref="H24:J24"/>
    <mergeCell ref="B11:J11"/>
    <mergeCell ref="B40:B47"/>
    <mergeCell ref="C40:C47"/>
    <mergeCell ref="D40:D47"/>
    <mergeCell ref="G40:G47"/>
    <mergeCell ref="H40:H47"/>
    <mergeCell ref="I40:I47"/>
    <mergeCell ref="J40:J47"/>
    <mergeCell ref="B57:B62"/>
    <mergeCell ref="C57:C62"/>
    <mergeCell ref="D57:D62"/>
    <mergeCell ref="G57:G62"/>
    <mergeCell ref="H57:H62"/>
    <mergeCell ref="I57:I62"/>
    <mergeCell ref="J57:J62"/>
    <mergeCell ref="B14:J14"/>
    <mergeCell ref="B15:J15"/>
    <mergeCell ref="B16:J16"/>
    <mergeCell ref="B17:J17"/>
    <mergeCell ref="B18:J18"/>
    <mergeCell ref="B19:J19"/>
    <mergeCell ref="B20:J20"/>
    <mergeCell ref="B21:J21"/>
    <mergeCell ref="H22:J22"/>
    <mergeCell ref="B26:B29"/>
    <mergeCell ref="C26:C29"/>
    <mergeCell ref="D26:D29"/>
    <mergeCell ref="G26:G29"/>
    <mergeCell ref="H26:H29"/>
    <mergeCell ref="I26:I29"/>
    <mergeCell ref="J26:J29"/>
    <mergeCell ref="K26:K29"/>
    <mergeCell ref="L26:N2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52F64-D7A5-445F-9DCD-02639600D287}">
  <dimension ref="A11:L41"/>
  <sheetViews>
    <sheetView zoomScale="82" zoomScaleNormal="82" workbookViewId="0">
      <selection activeCell="A11" sqref="A11:I11"/>
    </sheetView>
  </sheetViews>
  <sheetFormatPr baseColWidth="10" defaultRowHeight="15" x14ac:dyDescent="0.25"/>
  <cols>
    <col min="1" max="1" width="33.42578125" customWidth="1"/>
    <col min="2" max="2" width="21" customWidth="1"/>
    <col min="3" max="3" width="13" customWidth="1"/>
    <col min="4" max="4" width="30.5703125" customWidth="1"/>
    <col min="5" max="5" width="28" customWidth="1"/>
    <col min="6" max="6" width="25.42578125" customWidth="1"/>
    <col min="7" max="7" width="5.28515625" customWidth="1"/>
    <col min="8" max="8" width="5" customWidth="1"/>
    <col min="9" max="9" width="5.28515625" customWidth="1"/>
    <col min="10" max="10" width="12.7109375" customWidth="1"/>
    <col min="12" max="12" width="49.28515625" customWidth="1"/>
  </cols>
  <sheetData>
    <row r="11" spans="1:12" ht="30.75" customHeight="1" x14ac:dyDescent="0.35">
      <c r="A11" s="825" t="s">
        <v>914</v>
      </c>
      <c r="B11" s="825"/>
      <c r="C11" s="825"/>
      <c r="D11" s="825"/>
      <c r="E11" s="825"/>
      <c r="F11" s="825"/>
      <c r="G11" s="825"/>
      <c r="H11" s="825"/>
      <c r="I11" s="825"/>
    </row>
    <row r="13" spans="1:12" ht="23.25" x14ac:dyDescent="0.25">
      <c r="A13" s="826" t="s">
        <v>0</v>
      </c>
      <c r="B13" s="827"/>
      <c r="C13" s="827"/>
      <c r="D13" s="827"/>
      <c r="E13" s="827"/>
      <c r="F13" s="827"/>
      <c r="G13" s="827"/>
      <c r="H13" s="827"/>
      <c r="I13" s="828"/>
      <c r="J13" s="770"/>
      <c r="K13" s="771"/>
      <c r="L13" s="771"/>
    </row>
    <row r="14" spans="1:12" x14ac:dyDescent="0.25">
      <c r="A14" s="829" t="s">
        <v>1</v>
      </c>
      <c r="B14" s="831" t="s">
        <v>2</v>
      </c>
      <c r="C14" s="833" t="s">
        <v>3</v>
      </c>
      <c r="D14" s="829" t="s">
        <v>4</v>
      </c>
      <c r="E14" s="829" t="s">
        <v>5</v>
      </c>
      <c r="F14" s="829" t="s">
        <v>6</v>
      </c>
      <c r="G14" s="718" t="s">
        <v>7</v>
      </c>
      <c r="H14" s="718"/>
      <c r="I14" s="718"/>
      <c r="J14" s="779" t="s">
        <v>915</v>
      </c>
      <c r="K14" s="779"/>
      <c r="L14" s="779"/>
    </row>
    <row r="15" spans="1:12" x14ac:dyDescent="0.25">
      <c r="A15" s="830"/>
      <c r="B15" s="832"/>
      <c r="C15" s="834"/>
      <c r="D15" s="830"/>
      <c r="E15" s="830"/>
      <c r="F15" s="830"/>
      <c r="G15" s="721" t="s">
        <v>904</v>
      </c>
      <c r="H15" s="721"/>
      <c r="I15" s="721"/>
      <c r="J15" s="779"/>
      <c r="K15" s="779"/>
      <c r="L15" s="779"/>
    </row>
    <row r="16" spans="1:12" x14ac:dyDescent="0.25">
      <c r="A16" s="830"/>
      <c r="B16" s="832"/>
      <c r="C16" s="834"/>
      <c r="D16" s="834"/>
      <c r="E16" s="834"/>
      <c r="F16" s="834"/>
      <c r="G16" s="45">
        <v>10</v>
      </c>
      <c r="H16" s="45">
        <v>11</v>
      </c>
      <c r="I16" s="45">
        <v>12</v>
      </c>
      <c r="J16" s="50" t="s">
        <v>516</v>
      </c>
      <c r="K16" s="780" t="s">
        <v>70</v>
      </c>
      <c r="L16" s="780"/>
    </row>
    <row r="17" spans="1:12" ht="35.25" customHeight="1" x14ac:dyDescent="0.25">
      <c r="A17" s="817" t="s">
        <v>215</v>
      </c>
      <c r="B17" s="820" t="s">
        <v>216</v>
      </c>
      <c r="C17" s="781">
        <v>1</v>
      </c>
      <c r="D17" s="25" t="s">
        <v>217</v>
      </c>
      <c r="E17" s="26" t="s">
        <v>218</v>
      </c>
      <c r="F17" s="822" t="s">
        <v>219</v>
      </c>
      <c r="G17" s="27"/>
      <c r="H17" s="27"/>
      <c r="I17" s="27"/>
      <c r="J17" s="781"/>
      <c r="K17" s="802"/>
      <c r="L17" s="802"/>
    </row>
    <row r="18" spans="1:12" ht="36" customHeight="1" x14ac:dyDescent="0.25">
      <c r="A18" s="818"/>
      <c r="B18" s="821"/>
      <c r="C18" s="782"/>
      <c r="D18" s="21" t="s">
        <v>220</v>
      </c>
      <c r="E18" s="28" t="s">
        <v>221</v>
      </c>
      <c r="F18" s="823"/>
      <c r="G18" s="29"/>
      <c r="H18" s="29"/>
      <c r="I18" s="29"/>
      <c r="J18" s="782"/>
      <c r="K18" s="802"/>
      <c r="L18" s="802"/>
    </row>
    <row r="19" spans="1:12" ht="39.75" customHeight="1" x14ac:dyDescent="0.25">
      <c r="A19" s="818"/>
      <c r="B19" s="821"/>
      <c r="C19" s="782"/>
      <c r="D19" s="21" t="s">
        <v>222</v>
      </c>
      <c r="E19" s="5" t="s">
        <v>223</v>
      </c>
      <c r="F19" s="823"/>
      <c r="G19" s="29"/>
      <c r="H19" s="29"/>
      <c r="I19" s="29"/>
      <c r="J19" s="782"/>
      <c r="K19" s="802"/>
      <c r="L19" s="802"/>
    </row>
    <row r="20" spans="1:12" ht="33" customHeight="1" x14ac:dyDescent="0.25">
      <c r="A20" s="819"/>
      <c r="B20" s="821"/>
      <c r="C20" s="782"/>
      <c r="D20" s="49" t="s">
        <v>224</v>
      </c>
      <c r="E20" s="30" t="s">
        <v>225</v>
      </c>
      <c r="F20" s="824"/>
      <c r="G20" s="29"/>
      <c r="H20" s="29"/>
      <c r="I20" s="29"/>
      <c r="J20" s="782"/>
      <c r="K20" s="802"/>
      <c r="L20" s="802"/>
    </row>
    <row r="21" spans="1:12" ht="26.25" customHeight="1" x14ac:dyDescent="0.25">
      <c r="A21" s="809" t="s">
        <v>226</v>
      </c>
      <c r="B21" s="811" t="s">
        <v>227</v>
      </c>
      <c r="C21" s="781">
        <v>1</v>
      </c>
      <c r="D21" s="31" t="s">
        <v>228</v>
      </c>
      <c r="E21" s="32" t="s">
        <v>229</v>
      </c>
      <c r="F21" s="787" t="s">
        <v>230</v>
      </c>
      <c r="G21" s="33"/>
      <c r="H21" s="33"/>
      <c r="I21" s="33"/>
      <c r="J21" s="781"/>
      <c r="K21" s="784"/>
      <c r="L21" s="785"/>
    </row>
    <row r="22" spans="1:12" ht="39" customHeight="1" x14ac:dyDescent="0.25">
      <c r="A22" s="810"/>
      <c r="B22" s="812"/>
      <c r="C22" s="782"/>
      <c r="D22" s="34" t="s">
        <v>231</v>
      </c>
      <c r="E22" s="51" t="s">
        <v>232</v>
      </c>
      <c r="F22" s="788"/>
      <c r="G22" s="29"/>
      <c r="H22" s="29"/>
      <c r="I22" s="29"/>
      <c r="J22" s="782"/>
      <c r="K22" s="785"/>
      <c r="L22" s="785"/>
    </row>
    <row r="23" spans="1:12" ht="42.75" x14ac:dyDescent="0.25">
      <c r="A23" s="810"/>
      <c r="B23" s="812"/>
      <c r="C23" s="782"/>
      <c r="D23" s="34" t="s">
        <v>233</v>
      </c>
      <c r="E23" s="43" t="s">
        <v>234</v>
      </c>
      <c r="F23" s="788"/>
      <c r="G23" s="29"/>
      <c r="H23" s="29"/>
      <c r="I23" s="29"/>
      <c r="J23" s="782"/>
      <c r="K23" s="785"/>
      <c r="L23" s="785"/>
    </row>
    <row r="24" spans="1:12" ht="42.75" x14ac:dyDescent="0.25">
      <c r="A24" s="810"/>
      <c r="B24" s="812"/>
      <c r="C24" s="782"/>
      <c r="D24" s="34" t="s">
        <v>235</v>
      </c>
      <c r="E24" s="43" t="s">
        <v>236</v>
      </c>
      <c r="F24" s="788"/>
      <c r="G24" s="29"/>
      <c r="H24" s="29"/>
      <c r="I24" s="29"/>
      <c r="J24" s="782"/>
      <c r="K24" s="785"/>
      <c r="L24" s="785"/>
    </row>
    <row r="25" spans="1:12" ht="62.25" customHeight="1" x14ac:dyDescent="0.25">
      <c r="A25" s="809" t="s">
        <v>237</v>
      </c>
      <c r="B25" s="811" t="s">
        <v>238</v>
      </c>
      <c r="C25" s="787">
        <v>1</v>
      </c>
      <c r="D25" s="35" t="s">
        <v>239</v>
      </c>
      <c r="E25" s="36" t="s">
        <v>240</v>
      </c>
      <c r="F25" s="787" t="s">
        <v>241</v>
      </c>
      <c r="G25" s="37"/>
      <c r="H25" s="37"/>
      <c r="I25" s="37"/>
      <c r="J25" s="783"/>
      <c r="K25" s="786"/>
      <c r="L25" s="786"/>
    </row>
    <row r="26" spans="1:12" ht="84" customHeight="1" x14ac:dyDescent="0.25">
      <c r="A26" s="810"/>
      <c r="B26" s="812"/>
      <c r="C26" s="788"/>
      <c r="D26" s="35" t="s">
        <v>242</v>
      </c>
      <c r="E26" s="44" t="s">
        <v>243</v>
      </c>
      <c r="F26" s="789"/>
      <c r="G26" s="38"/>
      <c r="H26" s="38"/>
      <c r="I26" s="38"/>
      <c r="J26" s="783"/>
      <c r="K26" s="786"/>
      <c r="L26" s="786"/>
    </row>
    <row r="27" spans="1:12" ht="51" customHeight="1" x14ac:dyDescent="0.25">
      <c r="A27" s="809" t="s">
        <v>244</v>
      </c>
      <c r="B27" s="811" t="s">
        <v>245</v>
      </c>
      <c r="C27" s="787">
        <v>1</v>
      </c>
      <c r="D27" s="21" t="s">
        <v>246</v>
      </c>
      <c r="E27" s="32" t="s">
        <v>247</v>
      </c>
      <c r="F27" s="787" t="s">
        <v>248</v>
      </c>
      <c r="G27" s="775"/>
      <c r="H27" s="775"/>
      <c r="I27" s="775"/>
      <c r="J27" s="787"/>
      <c r="K27" s="790"/>
      <c r="L27" s="791"/>
    </row>
    <row r="28" spans="1:12" ht="59.25" customHeight="1" x14ac:dyDescent="0.25">
      <c r="A28" s="810"/>
      <c r="B28" s="812"/>
      <c r="C28" s="788"/>
      <c r="D28" s="35" t="s">
        <v>249</v>
      </c>
      <c r="E28" s="815" t="s">
        <v>250</v>
      </c>
      <c r="F28" s="788"/>
      <c r="G28" s="776"/>
      <c r="H28" s="776"/>
      <c r="I28" s="776"/>
      <c r="J28" s="788"/>
      <c r="K28" s="791"/>
      <c r="L28" s="791"/>
    </row>
    <row r="29" spans="1:12" ht="53.25" customHeight="1" x14ac:dyDescent="0.25">
      <c r="A29" s="813"/>
      <c r="B29" s="814"/>
      <c r="C29" s="789"/>
      <c r="D29" s="35" t="s">
        <v>251</v>
      </c>
      <c r="E29" s="816"/>
      <c r="F29" s="789"/>
      <c r="G29" s="777"/>
      <c r="H29" s="777"/>
      <c r="I29" s="777"/>
      <c r="J29" s="789"/>
      <c r="K29" s="791"/>
      <c r="L29" s="791"/>
    </row>
    <row r="30" spans="1:12" ht="35.25" customHeight="1" x14ac:dyDescent="0.25">
      <c r="A30" s="809" t="s">
        <v>252</v>
      </c>
      <c r="B30" s="811" t="s">
        <v>253</v>
      </c>
      <c r="C30" s="792">
        <v>1</v>
      </c>
      <c r="D30" s="21" t="s">
        <v>254</v>
      </c>
      <c r="E30" s="40" t="s">
        <v>255</v>
      </c>
      <c r="F30" s="787" t="s">
        <v>256</v>
      </c>
      <c r="G30" s="778"/>
      <c r="H30" s="775"/>
      <c r="I30" s="775"/>
      <c r="J30" s="792"/>
      <c r="K30" s="794"/>
      <c r="L30" s="794"/>
    </row>
    <row r="31" spans="1:12" ht="51.75" customHeight="1" x14ac:dyDescent="0.25">
      <c r="A31" s="810"/>
      <c r="B31" s="812"/>
      <c r="C31" s="793"/>
      <c r="D31" s="35" t="s">
        <v>257</v>
      </c>
      <c r="E31" s="39" t="s">
        <v>258</v>
      </c>
      <c r="F31" s="788"/>
      <c r="G31" s="778"/>
      <c r="H31" s="776"/>
      <c r="I31" s="776"/>
      <c r="J31" s="793"/>
      <c r="K31" s="794"/>
      <c r="L31" s="794"/>
    </row>
    <row r="32" spans="1:12" ht="44.25" customHeight="1" x14ac:dyDescent="0.25">
      <c r="A32" s="810"/>
      <c r="B32" s="812"/>
      <c r="C32" s="793"/>
      <c r="D32" s="35" t="s">
        <v>259</v>
      </c>
      <c r="E32" s="39" t="s">
        <v>260</v>
      </c>
      <c r="F32" s="788"/>
      <c r="G32" s="778"/>
      <c r="H32" s="776"/>
      <c r="I32" s="776"/>
      <c r="J32" s="793"/>
      <c r="K32" s="794"/>
      <c r="L32" s="794"/>
    </row>
    <row r="33" spans="1:12" ht="42.75" x14ac:dyDescent="0.25">
      <c r="A33" s="810"/>
      <c r="B33" s="812"/>
      <c r="C33" s="793"/>
      <c r="D33" s="35" t="s">
        <v>261</v>
      </c>
      <c r="E33" s="35" t="s">
        <v>262</v>
      </c>
      <c r="F33" s="789"/>
      <c r="G33" s="778"/>
      <c r="H33" s="777"/>
      <c r="I33" s="777"/>
      <c r="J33" s="793"/>
      <c r="K33" s="794"/>
      <c r="L33" s="794"/>
    </row>
    <row r="34" spans="1:12" ht="49.5" customHeight="1" x14ac:dyDescent="0.25">
      <c r="A34" s="809" t="s">
        <v>263</v>
      </c>
      <c r="B34" s="811" t="s">
        <v>264</v>
      </c>
      <c r="C34" s="792">
        <v>1</v>
      </c>
      <c r="D34" s="35" t="s">
        <v>265</v>
      </c>
      <c r="E34" s="41" t="s">
        <v>266</v>
      </c>
      <c r="F34" s="787" t="s">
        <v>267</v>
      </c>
      <c r="G34" s="775"/>
      <c r="H34" s="775"/>
      <c r="I34" s="775"/>
      <c r="J34" s="792"/>
      <c r="K34" s="800"/>
      <c r="L34" s="801"/>
    </row>
    <row r="35" spans="1:12" ht="43.5" customHeight="1" x14ac:dyDescent="0.25">
      <c r="A35" s="810"/>
      <c r="B35" s="812"/>
      <c r="C35" s="793"/>
      <c r="D35" s="39" t="s">
        <v>268</v>
      </c>
      <c r="E35" s="42" t="s">
        <v>269</v>
      </c>
      <c r="F35" s="788"/>
      <c r="G35" s="776"/>
      <c r="H35" s="776"/>
      <c r="I35" s="776"/>
      <c r="J35" s="793"/>
      <c r="K35" s="801"/>
      <c r="L35" s="801"/>
    </row>
    <row r="36" spans="1:12" ht="42.75" x14ac:dyDescent="0.25">
      <c r="A36" s="810"/>
      <c r="B36" s="812"/>
      <c r="C36" s="793"/>
      <c r="D36" s="35" t="s">
        <v>270</v>
      </c>
      <c r="E36" s="42" t="s">
        <v>271</v>
      </c>
      <c r="F36" s="788"/>
      <c r="G36" s="776"/>
      <c r="H36" s="776"/>
      <c r="I36" s="776"/>
      <c r="J36" s="793"/>
      <c r="K36" s="801"/>
      <c r="L36" s="801"/>
    </row>
    <row r="37" spans="1:12" ht="65.25" customHeight="1" x14ac:dyDescent="0.25">
      <c r="A37" s="810"/>
      <c r="B37" s="812"/>
      <c r="C37" s="793"/>
      <c r="D37" s="35" t="s">
        <v>272</v>
      </c>
      <c r="E37" s="23" t="s">
        <v>448</v>
      </c>
      <c r="F37" s="789"/>
      <c r="G37" s="777"/>
      <c r="H37" s="777"/>
      <c r="I37" s="777"/>
      <c r="J37" s="793"/>
      <c r="K37" s="801"/>
      <c r="L37" s="801"/>
    </row>
    <row r="38" spans="1:12" ht="48" customHeight="1" x14ac:dyDescent="0.25">
      <c r="A38" s="740" t="s">
        <v>273</v>
      </c>
      <c r="B38" s="803" t="s">
        <v>274</v>
      </c>
      <c r="C38" s="795">
        <v>1</v>
      </c>
      <c r="D38" s="312" t="s">
        <v>275</v>
      </c>
      <c r="E38" s="312" t="s">
        <v>276</v>
      </c>
      <c r="F38" s="806" t="s">
        <v>277</v>
      </c>
      <c r="G38" s="772"/>
      <c r="H38" s="772"/>
      <c r="I38" s="772"/>
      <c r="J38" s="795"/>
      <c r="K38" s="798"/>
      <c r="L38" s="799"/>
    </row>
    <row r="39" spans="1:12" ht="26.25" customHeight="1" x14ac:dyDescent="0.25">
      <c r="A39" s="740"/>
      <c r="B39" s="804"/>
      <c r="C39" s="796"/>
      <c r="D39" s="312" t="s">
        <v>278</v>
      </c>
      <c r="E39" s="315" t="s">
        <v>279</v>
      </c>
      <c r="F39" s="807"/>
      <c r="G39" s="773"/>
      <c r="H39" s="773"/>
      <c r="I39" s="773"/>
      <c r="J39" s="796"/>
      <c r="K39" s="799"/>
      <c r="L39" s="799"/>
    </row>
    <row r="40" spans="1:12" ht="32.25" customHeight="1" x14ac:dyDescent="0.25">
      <c r="A40" s="740"/>
      <c r="B40" s="804"/>
      <c r="C40" s="796"/>
      <c r="D40" s="312" t="s">
        <v>280</v>
      </c>
      <c r="E40" s="315" t="s">
        <v>281</v>
      </c>
      <c r="F40" s="807"/>
      <c r="G40" s="773"/>
      <c r="H40" s="773"/>
      <c r="I40" s="773"/>
      <c r="J40" s="796"/>
      <c r="K40" s="799"/>
      <c r="L40" s="799"/>
    </row>
    <row r="41" spans="1:12" ht="31.5" customHeight="1" x14ac:dyDescent="0.25">
      <c r="A41" s="740"/>
      <c r="B41" s="805"/>
      <c r="C41" s="797"/>
      <c r="D41" s="315" t="s">
        <v>282</v>
      </c>
      <c r="E41" s="315" t="s">
        <v>283</v>
      </c>
      <c r="F41" s="808"/>
      <c r="G41" s="774"/>
      <c r="H41" s="774"/>
      <c r="I41" s="774"/>
      <c r="J41" s="797"/>
      <c r="K41" s="799"/>
      <c r="L41" s="799"/>
    </row>
  </sheetData>
  <mergeCells count="68">
    <mergeCell ref="G14:I14"/>
    <mergeCell ref="G15:I15"/>
    <mergeCell ref="A11:I11"/>
    <mergeCell ref="A13:I13"/>
    <mergeCell ref="A14:A16"/>
    <mergeCell ref="B14:B16"/>
    <mergeCell ref="C14:C16"/>
    <mergeCell ref="D14:D16"/>
    <mergeCell ref="E14:E16"/>
    <mergeCell ref="F14:F16"/>
    <mergeCell ref="A21:A24"/>
    <mergeCell ref="B21:B24"/>
    <mergeCell ref="C21:C24"/>
    <mergeCell ref="F21:F24"/>
    <mergeCell ref="A17:A20"/>
    <mergeCell ref="B17:B20"/>
    <mergeCell ref="C17:C20"/>
    <mergeCell ref="F17:F20"/>
    <mergeCell ref="C27:C29"/>
    <mergeCell ref="F27:F29"/>
    <mergeCell ref="E28:E29"/>
    <mergeCell ref="A25:A26"/>
    <mergeCell ref="B25:B26"/>
    <mergeCell ref="C25:C26"/>
    <mergeCell ref="F25:F26"/>
    <mergeCell ref="K17:L20"/>
    <mergeCell ref="J21:J24"/>
    <mergeCell ref="A38:A41"/>
    <mergeCell ref="B38:B41"/>
    <mergeCell ref="C38:C41"/>
    <mergeCell ref="F38:F41"/>
    <mergeCell ref="A34:A37"/>
    <mergeCell ref="B34:B37"/>
    <mergeCell ref="C34:C37"/>
    <mergeCell ref="F34:F37"/>
    <mergeCell ref="A30:A33"/>
    <mergeCell ref="B30:B33"/>
    <mergeCell ref="C30:C33"/>
    <mergeCell ref="F30:F33"/>
    <mergeCell ref="A27:A29"/>
    <mergeCell ref="B27:B29"/>
    <mergeCell ref="J30:J33"/>
    <mergeCell ref="K30:L33"/>
    <mergeCell ref="J38:J41"/>
    <mergeCell ref="K38:L41"/>
    <mergeCell ref="J34:J37"/>
    <mergeCell ref="K34:L37"/>
    <mergeCell ref="J25:J26"/>
    <mergeCell ref="K21:L24"/>
    <mergeCell ref="K25:L26"/>
    <mergeCell ref="J27:J29"/>
    <mergeCell ref="K27:L29"/>
    <mergeCell ref="J13:L13"/>
    <mergeCell ref="G38:G41"/>
    <mergeCell ref="H38:H41"/>
    <mergeCell ref="I38:I41"/>
    <mergeCell ref="G27:G29"/>
    <mergeCell ref="H27:H29"/>
    <mergeCell ref="I27:I29"/>
    <mergeCell ref="G30:G33"/>
    <mergeCell ref="H30:H33"/>
    <mergeCell ref="I30:I33"/>
    <mergeCell ref="G34:G37"/>
    <mergeCell ref="H34:H37"/>
    <mergeCell ref="I34:I37"/>
    <mergeCell ref="J14:L15"/>
    <mergeCell ref="K16:L16"/>
    <mergeCell ref="J17:J20"/>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5E8D7-86A0-4B69-87EC-D25DFC14A93C}">
  <dimension ref="B10:M70"/>
  <sheetViews>
    <sheetView topLeftCell="A15" zoomScale="80" zoomScaleNormal="80" workbookViewId="0">
      <selection activeCell="K24" sqref="K24:M24"/>
    </sheetView>
  </sheetViews>
  <sheetFormatPr baseColWidth="10" defaultRowHeight="15" x14ac:dyDescent="0.25"/>
  <cols>
    <col min="1" max="1" width="5.28515625" customWidth="1"/>
    <col min="2" max="2" width="34.85546875" customWidth="1"/>
    <col min="3" max="3" width="25.42578125" customWidth="1"/>
    <col min="4" max="4" width="12.140625" customWidth="1"/>
    <col min="5" max="5" width="26" customWidth="1"/>
    <col min="6" max="6" width="26.42578125" customWidth="1"/>
    <col min="7" max="7" width="22.28515625" customWidth="1"/>
    <col min="8" max="8" width="3.85546875" customWidth="1"/>
    <col min="9" max="9" width="5" customWidth="1"/>
    <col min="10" max="10" width="5.140625" customWidth="1"/>
    <col min="11" max="11" width="14.7109375" customWidth="1"/>
  </cols>
  <sheetData>
    <row r="10" spans="2:10" ht="26.25" x14ac:dyDescent="0.4">
      <c r="B10" s="598" t="s">
        <v>914</v>
      </c>
      <c r="C10" s="598"/>
      <c r="D10" s="598"/>
      <c r="E10" s="598"/>
      <c r="F10" s="598"/>
      <c r="G10" s="598"/>
      <c r="H10" s="598"/>
      <c r="I10" s="598"/>
      <c r="J10" s="598"/>
    </row>
    <row r="13" spans="2:10" x14ac:dyDescent="0.25">
      <c r="B13" s="6"/>
      <c r="C13" s="6"/>
      <c r="D13" s="6"/>
      <c r="E13" s="6"/>
      <c r="F13" s="6"/>
      <c r="G13" s="6"/>
      <c r="H13" s="6"/>
      <c r="I13" s="6"/>
      <c r="J13" s="6"/>
    </row>
    <row r="14" spans="2:10" ht="61.5" customHeight="1" x14ac:dyDescent="0.25">
      <c r="B14" s="863" t="s">
        <v>163</v>
      </c>
      <c r="C14" s="864"/>
      <c r="D14" s="864"/>
      <c r="E14" s="864"/>
      <c r="F14" s="864"/>
      <c r="G14" s="864"/>
      <c r="H14" s="864"/>
      <c r="I14" s="864"/>
      <c r="J14" s="864"/>
    </row>
    <row r="15" spans="2:10" ht="57" customHeight="1" x14ac:dyDescent="0.25">
      <c r="B15" s="865" t="s">
        <v>164</v>
      </c>
      <c r="C15" s="865"/>
      <c r="D15" s="865"/>
      <c r="E15" s="865"/>
      <c r="F15" s="865"/>
      <c r="G15" s="865"/>
      <c r="H15" s="865"/>
      <c r="I15" s="865"/>
      <c r="J15" s="865"/>
    </row>
    <row r="16" spans="2:10" ht="17.25" customHeight="1" x14ac:dyDescent="0.25">
      <c r="B16" s="866" t="s">
        <v>165</v>
      </c>
      <c r="C16" s="867"/>
      <c r="D16" s="867"/>
      <c r="E16" s="867"/>
      <c r="F16" s="867"/>
      <c r="G16" s="867"/>
      <c r="H16" s="867"/>
      <c r="I16" s="867"/>
      <c r="J16" s="867"/>
    </row>
    <row r="17" spans="2:13" ht="21" customHeight="1" x14ac:dyDescent="0.25">
      <c r="B17" s="868" t="s">
        <v>166</v>
      </c>
      <c r="C17" s="869"/>
      <c r="D17" s="869"/>
      <c r="E17" s="869"/>
      <c r="F17" s="869"/>
      <c r="G17" s="869"/>
      <c r="H17" s="869"/>
      <c r="I17" s="869"/>
      <c r="J17" s="869"/>
    </row>
    <row r="18" spans="2:13" ht="19.5" customHeight="1" x14ac:dyDescent="0.25">
      <c r="B18" s="868" t="s">
        <v>167</v>
      </c>
      <c r="C18" s="869"/>
      <c r="D18" s="869"/>
      <c r="E18" s="869"/>
      <c r="F18" s="869"/>
      <c r="G18" s="869"/>
      <c r="H18" s="869"/>
      <c r="I18" s="869"/>
      <c r="J18" s="869"/>
    </row>
    <row r="19" spans="2:13" ht="18.75" customHeight="1" x14ac:dyDescent="0.25">
      <c r="B19" s="868" t="s">
        <v>168</v>
      </c>
      <c r="C19" s="869"/>
      <c r="D19" s="869"/>
      <c r="E19" s="869"/>
      <c r="F19" s="869"/>
      <c r="G19" s="869"/>
      <c r="H19" s="869"/>
      <c r="I19" s="869"/>
      <c r="J19" s="869"/>
    </row>
    <row r="20" spans="2:13" ht="25.5" customHeight="1" x14ac:dyDescent="0.25">
      <c r="B20" s="868" t="s">
        <v>169</v>
      </c>
      <c r="C20" s="869"/>
      <c r="D20" s="869"/>
      <c r="E20" s="869"/>
      <c r="F20" s="869"/>
      <c r="G20" s="869"/>
      <c r="H20" s="869"/>
      <c r="I20" s="869"/>
      <c r="J20" s="869"/>
    </row>
    <row r="21" spans="2:13" x14ac:dyDescent="0.25">
      <c r="B21" s="870" t="s">
        <v>170</v>
      </c>
      <c r="C21" s="870"/>
      <c r="D21" s="870"/>
      <c r="E21" s="870"/>
      <c r="F21" s="870"/>
      <c r="G21" s="870"/>
      <c r="H21" s="870"/>
      <c r="I21" s="870"/>
      <c r="J21" s="870"/>
    </row>
    <row r="22" spans="2:13" ht="16.5" customHeight="1" x14ac:dyDescent="0.25">
      <c r="B22" s="133">
        <v>1</v>
      </c>
      <c r="C22" s="133">
        <v>2</v>
      </c>
      <c r="D22" s="133">
        <v>3</v>
      </c>
      <c r="E22" s="133">
        <v>4</v>
      </c>
      <c r="F22" s="133">
        <v>5</v>
      </c>
      <c r="G22" s="133">
        <v>6</v>
      </c>
      <c r="H22" s="862">
        <v>7</v>
      </c>
      <c r="I22" s="862"/>
      <c r="J22" s="862"/>
    </row>
    <row r="23" spans="2:13" ht="20.25" customHeight="1" x14ac:dyDescent="0.25">
      <c r="B23" s="884" t="s">
        <v>1</v>
      </c>
      <c r="C23" s="884" t="s">
        <v>2</v>
      </c>
      <c r="D23" s="884" t="s">
        <v>3</v>
      </c>
      <c r="E23" s="884" t="s">
        <v>4</v>
      </c>
      <c r="F23" s="884" t="s">
        <v>5</v>
      </c>
      <c r="G23" s="884" t="s">
        <v>6</v>
      </c>
      <c r="H23" s="885" t="s">
        <v>7</v>
      </c>
      <c r="I23" s="885"/>
      <c r="J23" s="885"/>
    </row>
    <row r="24" spans="2:13" ht="27" customHeight="1" x14ac:dyDescent="0.25">
      <c r="B24" s="884"/>
      <c r="C24" s="884"/>
      <c r="D24" s="884"/>
      <c r="E24" s="884"/>
      <c r="F24" s="884"/>
      <c r="G24" s="884"/>
      <c r="H24" s="854" t="s">
        <v>904</v>
      </c>
      <c r="I24" s="855"/>
      <c r="J24" s="855"/>
      <c r="K24" s="871" t="s">
        <v>915</v>
      </c>
      <c r="L24" s="872"/>
      <c r="M24" s="873"/>
    </row>
    <row r="25" spans="2:13" ht="44.25" customHeight="1" x14ac:dyDescent="0.25">
      <c r="B25" s="884"/>
      <c r="C25" s="884"/>
      <c r="D25" s="884"/>
      <c r="E25" s="884"/>
      <c r="F25" s="884"/>
      <c r="G25" s="884"/>
      <c r="H25" s="134">
        <v>10</v>
      </c>
      <c r="I25" s="134">
        <v>11</v>
      </c>
      <c r="J25" s="134">
        <v>12</v>
      </c>
      <c r="K25" s="50" t="s">
        <v>516</v>
      </c>
      <c r="L25" s="780" t="s">
        <v>70</v>
      </c>
      <c r="M25" s="780"/>
    </row>
    <row r="26" spans="2:13" ht="54.75" customHeight="1" x14ac:dyDescent="0.25">
      <c r="B26" s="886" t="s">
        <v>800</v>
      </c>
      <c r="C26" s="887" t="s">
        <v>623</v>
      </c>
      <c r="D26" s="888">
        <v>1</v>
      </c>
      <c r="E26" s="135" t="s">
        <v>624</v>
      </c>
      <c r="F26" s="136" t="s">
        <v>374</v>
      </c>
      <c r="G26" s="889" t="s">
        <v>375</v>
      </c>
      <c r="H26" s="890"/>
      <c r="I26" s="893"/>
      <c r="J26" s="893"/>
      <c r="K26" s="874"/>
      <c r="L26" s="878"/>
      <c r="M26" s="879"/>
    </row>
    <row r="27" spans="2:13" ht="51.75" customHeight="1" x14ac:dyDescent="0.25">
      <c r="B27" s="886"/>
      <c r="C27" s="887"/>
      <c r="D27" s="888"/>
      <c r="E27" s="135" t="s">
        <v>376</v>
      </c>
      <c r="F27" s="136" t="s">
        <v>377</v>
      </c>
      <c r="G27" s="889"/>
      <c r="H27" s="891"/>
      <c r="I27" s="585"/>
      <c r="J27" s="585"/>
      <c r="K27" s="875"/>
      <c r="L27" s="880"/>
      <c r="M27" s="881"/>
    </row>
    <row r="28" spans="2:13" ht="44.25" customHeight="1" x14ac:dyDescent="0.25">
      <c r="B28" s="886"/>
      <c r="C28" s="887"/>
      <c r="D28" s="888"/>
      <c r="E28" s="135" t="s">
        <v>378</v>
      </c>
      <c r="F28" s="137" t="s">
        <v>379</v>
      </c>
      <c r="G28" s="889"/>
      <c r="H28" s="891"/>
      <c r="I28" s="585"/>
      <c r="J28" s="585"/>
      <c r="K28" s="875"/>
      <c r="L28" s="880"/>
      <c r="M28" s="881"/>
    </row>
    <row r="29" spans="2:13" ht="49.5" customHeight="1" x14ac:dyDescent="0.25">
      <c r="B29" s="886"/>
      <c r="C29" s="887"/>
      <c r="D29" s="888"/>
      <c r="E29" s="138" t="s">
        <v>380</v>
      </c>
      <c r="F29" s="136" t="s">
        <v>381</v>
      </c>
      <c r="G29" s="889"/>
      <c r="H29" s="891"/>
      <c r="I29" s="585"/>
      <c r="J29" s="585"/>
      <c r="K29" s="875"/>
      <c r="L29" s="880"/>
      <c r="M29" s="881"/>
    </row>
    <row r="30" spans="2:13" ht="62.25" customHeight="1" x14ac:dyDescent="0.25">
      <c r="B30" s="886"/>
      <c r="C30" s="887"/>
      <c r="D30" s="888"/>
      <c r="E30" s="138" t="s">
        <v>625</v>
      </c>
      <c r="F30" s="136" t="s">
        <v>626</v>
      </c>
      <c r="G30" s="889"/>
      <c r="H30" s="891"/>
      <c r="I30" s="585"/>
      <c r="J30" s="585"/>
      <c r="K30" s="875"/>
      <c r="L30" s="880"/>
      <c r="M30" s="881"/>
    </row>
    <row r="31" spans="2:13" ht="57" x14ac:dyDescent="0.25">
      <c r="B31" s="886"/>
      <c r="C31" s="887"/>
      <c r="D31" s="888"/>
      <c r="E31" s="139" t="s">
        <v>382</v>
      </c>
      <c r="F31" s="136" t="s">
        <v>627</v>
      </c>
      <c r="G31" s="889"/>
      <c r="H31" s="892"/>
      <c r="I31" s="586"/>
      <c r="J31" s="586"/>
      <c r="K31" s="876"/>
      <c r="L31" s="882"/>
      <c r="M31" s="883"/>
    </row>
    <row r="32" spans="2:13" x14ac:dyDescent="0.25">
      <c r="B32" s="6"/>
      <c r="C32" s="6"/>
      <c r="D32" s="6"/>
      <c r="E32" s="6"/>
      <c r="F32" s="6"/>
      <c r="G32" s="6"/>
      <c r="H32" s="6"/>
      <c r="I32" s="6"/>
      <c r="J32" s="6"/>
      <c r="K32" s="877"/>
      <c r="L32" s="877"/>
      <c r="M32" s="877"/>
    </row>
    <row r="33" spans="2:13" ht="23.25" x14ac:dyDescent="0.25">
      <c r="B33" s="894" t="s">
        <v>0</v>
      </c>
      <c r="C33" s="894"/>
      <c r="D33" s="894"/>
      <c r="E33" s="894"/>
      <c r="F33" s="894"/>
      <c r="G33" s="894"/>
      <c r="H33" s="894"/>
      <c r="I33" s="894"/>
      <c r="J33" s="894"/>
    </row>
    <row r="34" spans="2:13" ht="15" customHeight="1" x14ac:dyDescent="0.25">
      <c r="B34" s="852" t="s">
        <v>1</v>
      </c>
      <c r="C34" s="851" t="s">
        <v>2</v>
      </c>
      <c r="D34" s="852" t="s">
        <v>3</v>
      </c>
      <c r="E34" s="852" t="s">
        <v>4</v>
      </c>
      <c r="F34" s="852" t="s">
        <v>5</v>
      </c>
      <c r="G34" s="852" t="s">
        <v>6</v>
      </c>
      <c r="H34" s="853" t="s">
        <v>7</v>
      </c>
      <c r="I34" s="853"/>
      <c r="J34" s="853"/>
    </row>
    <row r="35" spans="2:13" ht="28.5" customHeight="1" x14ac:dyDescent="0.25">
      <c r="B35" s="852"/>
      <c r="C35" s="851"/>
      <c r="D35" s="852"/>
      <c r="E35" s="852"/>
      <c r="F35" s="852"/>
      <c r="G35" s="852"/>
      <c r="H35" s="854" t="s">
        <v>904</v>
      </c>
      <c r="I35" s="855"/>
      <c r="J35" s="855"/>
      <c r="K35" s="871" t="s">
        <v>905</v>
      </c>
      <c r="L35" s="872"/>
      <c r="M35" s="873"/>
    </row>
    <row r="36" spans="2:13" ht="58.5" customHeight="1" x14ac:dyDescent="0.25">
      <c r="B36" s="852"/>
      <c r="C36" s="851"/>
      <c r="D36" s="852"/>
      <c r="E36" s="852"/>
      <c r="F36" s="852"/>
      <c r="G36" s="852"/>
      <c r="H36" s="134">
        <v>10</v>
      </c>
      <c r="I36" s="134">
        <v>11</v>
      </c>
      <c r="J36" s="134">
        <v>12</v>
      </c>
      <c r="K36" s="50" t="s">
        <v>516</v>
      </c>
      <c r="L36" s="780" t="s">
        <v>70</v>
      </c>
      <c r="M36" s="780"/>
    </row>
    <row r="37" spans="2:13" ht="42.75" x14ac:dyDescent="0.25">
      <c r="B37" s="633" t="s">
        <v>383</v>
      </c>
      <c r="C37" s="895" t="s">
        <v>384</v>
      </c>
      <c r="D37" s="898">
        <v>0.9</v>
      </c>
      <c r="E37" s="140" t="s">
        <v>385</v>
      </c>
      <c r="F37" s="141" t="s">
        <v>386</v>
      </c>
      <c r="G37" s="901" t="s">
        <v>387</v>
      </c>
      <c r="H37" s="904"/>
      <c r="I37" s="904"/>
      <c r="J37" s="765"/>
      <c r="K37" s="907"/>
      <c r="L37" s="878"/>
      <c r="M37" s="879"/>
    </row>
    <row r="38" spans="2:13" ht="51.75" customHeight="1" x14ac:dyDescent="0.25">
      <c r="B38" s="633"/>
      <c r="C38" s="896"/>
      <c r="D38" s="899"/>
      <c r="E38" s="142" t="s">
        <v>388</v>
      </c>
      <c r="F38" s="143" t="s">
        <v>386</v>
      </c>
      <c r="G38" s="902"/>
      <c r="H38" s="904"/>
      <c r="I38" s="904"/>
      <c r="J38" s="765"/>
      <c r="K38" s="908"/>
      <c r="L38" s="880"/>
      <c r="M38" s="881"/>
    </row>
    <row r="39" spans="2:13" ht="47.25" customHeight="1" x14ac:dyDescent="0.25">
      <c r="B39" s="633"/>
      <c r="C39" s="896"/>
      <c r="D39" s="899"/>
      <c r="E39" s="144" t="s">
        <v>389</v>
      </c>
      <c r="F39" s="145" t="s">
        <v>628</v>
      </c>
      <c r="G39" s="902"/>
      <c r="H39" s="904"/>
      <c r="I39" s="904"/>
      <c r="J39" s="765"/>
      <c r="K39" s="908"/>
      <c r="L39" s="880"/>
      <c r="M39" s="881"/>
    </row>
    <row r="40" spans="2:13" ht="57" customHeight="1" x14ac:dyDescent="0.25">
      <c r="B40" s="633"/>
      <c r="C40" s="897"/>
      <c r="D40" s="900"/>
      <c r="E40" s="146" t="s">
        <v>390</v>
      </c>
      <c r="F40" s="24" t="s">
        <v>391</v>
      </c>
      <c r="G40" s="903"/>
      <c r="H40" s="905"/>
      <c r="I40" s="905"/>
      <c r="J40" s="906"/>
      <c r="K40" s="909"/>
      <c r="L40" s="882"/>
      <c r="M40" s="883"/>
    </row>
    <row r="41" spans="2:13" ht="48.75" customHeight="1" x14ac:dyDescent="0.25">
      <c r="B41" s="856" t="s">
        <v>629</v>
      </c>
      <c r="C41" s="857" t="s">
        <v>630</v>
      </c>
      <c r="D41" s="858">
        <v>1</v>
      </c>
      <c r="E41" s="91" t="s">
        <v>392</v>
      </c>
      <c r="F41" s="91" t="s">
        <v>631</v>
      </c>
      <c r="G41" s="859" t="s">
        <v>393</v>
      </c>
      <c r="H41" s="860"/>
      <c r="I41" s="861"/>
      <c r="J41" s="861"/>
      <c r="K41" s="874"/>
      <c r="L41" s="878"/>
      <c r="M41" s="879"/>
    </row>
    <row r="42" spans="2:13" ht="31.5" customHeight="1" x14ac:dyDescent="0.25">
      <c r="B42" s="856"/>
      <c r="C42" s="857"/>
      <c r="D42" s="858"/>
      <c r="E42" s="147" t="s">
        <v>394</v>
      </c>
      <c r="F42" s="148" t="s">
        <v>395</v>
      </c>
      <c r="G42" s="859"/>
      <c r="H42" s="860"/>
      <c r="I42" s="861"/>
      <c r="J42" s="861"/>
      <c r="K42" s="875"/>
      <c r="L42" s="880"/>
      <c r="M42" s="881"/>
    </row>
    <row r="43" spans="2:13" ht="30" customHeight="1" x14ac:dyDescent="0.25">
      <c r="B43" s="856"/>
      <c r="C43" s="857"/>
      <c r="D43" s="858"/>
      <c r="E43" s="91" t="s">
        <v>396</v>
      </c>
      <c r="F43" s="147" t="s">
        <v>632</v>
      </c>
      <c r="G43" s="859"/>
      <c r="H43" s="860"/>
      <c r="I43" s="861"/>
      <c r="J43" s="861"/>
      <c r="K43" s="875"/>
      <c r="L43" s="880"/>
      <c r="M43" s="881"/>
    </row>
    <row r="44" spans="2:13" ht="57" x14ac:dyDescent="0.25">
      <c r="B44" s="856"/>
      <c r="C44" s="857"/>
      <c r="D44" s="858"/>
      <c r="E44" s="147" t="s">
        <v>397</v>
      </c>
      <c r="F44" s="91" t="s">
        <v>633</v>
      </c>
      <c r="G44" s="859"/>
      <c r="H44" s="860"/>
      <c r="I44" s="861"/>
      <c r="J44" s="861"/>
      <c r="K44" s="875"/>
      <c r="L44" s="880"/>
      <c r="M44" s="881"/>
    </row>
    <row r="45" spans="2:13" ht="52.5" customHeight="1" x14ac:dyDescent="0.25">
      <c r="B45" s="856"/>
      <c r="C45" s="857"/>
      <c r="D45" s="858"/>
      <c r="E45" s="147" t="s">
        <v>398</v>
      </c>
      <c r="F45" s="91" t="s">
        <v>399</v>
      </c>
      <c r="G45" s="859"/>
      <c r="H45" s="860"/>
      <c r="I45" s="861"/>
      <c r="J45" s="861"/>
      <c r="K45" s="875"/>
      <c r="L45" s="880"/>
      <c r="M45" s="881"/>
    </row>
    <row r="46" spans="2:13" ht="61.5" customHeight="1" x14ac:dyDescent="0.25">
      <c r="B46" s="856"/>
      <c r="C46" s="857"/>
      <c r="D46" s="858"/>
      <c r="E46" s="147" t="s">
        <v>634</v>
      </c>
      <c r="F46" s="149" t="s">
        <v>635</v>
      </c>
      <c r="G46" s="859"/>
      <c r="H46" s="860"/>
      <c r="I46" s="861"/>
      <c r="J46" s="861"/>
      <c r="K46" s="876"/>
      <c r="L46" s="882"/>
      <c r="M46" s="883"/>
    </row>
    <row r="47" spans="2:13" ht="42.75" x14ac:dyDescent="0.25">
      <c r="B47" s="633" t="s">
        <v>400</v>
      </c>
      <c r="C47" s="634" t="s">
        <v>401</v>
      </c>
      <c r="D47" s="745">
        <v>1</v>
      </c>
      <c r="E47" s="128" t="s">
        <v>402</v>
      </c>
      <c r="F47" s="83" t="s">
        <v>403</v>
      </c>
      <c r="G47" s="636" t="s">
        <v>404</v>
      </c>
      <c r="H47" s="911"/>
      <c r="I47" s="912"/>
      <c r="J47" s="912"/>
      <c r="K47" s="848"/>
      <c r="L47" s="849"/>
      <c r="M47" s="850"/>
    </row>
    <row r="48" spans="2:13" ht="57" x14ac:dyDescent="0.25">
      <c r="B48" s="633"/>
      <c r="C48" s="634"/>
      <c r="D48" s="745"/>
      <c r="E48" s="83" t="s">
        <v>405</v>
      </c>
      <c r="F48" s="83" t="s">
        <v>406</v>
      </c>
      <c r="G48" s="636"/>
      <c r="H48" s="765"/>
      <c r="I48" s="913"/>
      <c r="J48" s="913"/>
      <c r="K48" s="579"/>
      <c r="L48" s="582"/>
      <c r="M48" s="583"/>
    </row>
    <row r="49" spans="2:13" ht="72.75" customHeight="1" x14ac:dyDescent="0.25">
      <c r="B49" s="633"/>
      <c r="C49" s="634"/>
      <c r="D49" s="745"/>
      <c r="E49" s="83" t="s">
        <v>407</v>
      </c>
      <c r="F49" s="150" t="s">
        <v>408</v>
      </c>
      <c r="G49" s="636"/>
      <c r="H49" s="765"/>
      <c r="I49" s="913"/>
      <c r="J49" s="913"/>
      <c r="K49" s="579"/>
      <c r="L49" s="582"/>
      <c r="M49" s="583"/>
    </row>
    <row r="50" spans="2:13" ht="64.5" customHeight="1" x14ac:dyDescent="0.25">
      <c r="B50" s="633"/>
      <c r="C50" s="634"/>
      <c r="D50" s="745"/>
      <c r="E50" s="83" t="s">
        <v>409</v>
      </c>
      <c r="F50" s="83" t="s">
        <v>410</v>
      </c>
      <c r="G50" s="636"/>
      <c r="H50" s="765"/>
      <c r="I50" s="913"/>
      <c r="J50" s="913"/>
      <c r="K50" s="579"/>
      <c r="L50" s="582"/>
      <c r="M50" s="583"/>
    </row>
    <row r="51" spans="2:13" ht="67.5" customHeight="1" x14ac:dyDescent="0.25">
      <c r="B51" s="633"/>
      <c r="C51" s="634"/>
      <c r="D51" s="745"/>
      <c r="E51" s="83" t="s">
        <v>411</v>
      </c>
      <c r="F51" s="83" t="s">
        <v>412</v>
      </c>
      <c r="G51" s="636"/>
      <c r="H51" s="765"/>
      <c r="I51" s="913"/>
      <c r="J51" s="913"/>
      <c r="K51" s="579"/>
      <c r="L51" s="582"/>
      <c r="M51" s="583"/>
    </row>
    <row r="52" spans="2:13" ht="57" customHeight="1" x14ac:dyDescent="0.25">
      <c r="B52" s="633"/>
      <c r="C52" s="634"/>
      <c r="D52" s="745"/>
      <c r="E52" s="83" t="s">
        <v>413</v>
      </c>
      <c r="F52" s="83" t="s">
        <v>414</v>
      </c>
      <c r="G52" s="636"/>
      <c r="H52" s="765"/>
      <c r="I52" s="913"/>
      <c r="J52" s="913"/>
      <c r="K52" s="579"/>
      <c r="L52" s="582"/>
      <c r="M52" s="583"/>
    </row>
    <row r="53" spans="2:13" ht="66" customHeight="1" x14ac:dyDescent="0.25">
      <c r="B53" s="633"/>
      <c r="C53" s="634"/>
      <c r="D53" s="745"/>
      <c r="E53" s="83" t="s">
        <v>415</v>
      </c>
      <c r="F53" s="151" t="s">
        <v>416</v>
      </c>
      <c r="G53" s="636"/>
      <c r="H53" s="765"/>
      <c r="I53" s="913"/>
      <c r="J53" s="913"/>
      <c r="K53" s="579"/>
      <c r="L53" s="582"/>
      <c r="M53" s="583"/>
    </row>
    <row r="54" spans="2:13" ht="72" customHeight="1" x14ac:dyDescent="0.25">
      <c r="B54" s="633"/>
      <c r="C54" s="634"/>
      <c r="D54" s="745"/>
      <c r="E54" s="83" t="s">
        <v>417</v>
      </c>
      <c r="F54" s="83" t="s">
        <v>636</v>
      </c>
      <c r="G54" s="636"/>
      <c r="H54" s="765"/>
      <c r="I54" s="913"/>
      <c r="J54" s="913"/>
      <c r="K54" s="579"/>
      <c r="L54" s="582"/>
      <c r="M54" s="583"/>
    </row>
    <row r="55" spans="2:13" ht="44.25" customHeight="1" x14ac:dyDescent="0.25">
      <c r="B55" s="633"/>
      <c r="C55" s="634"/>
      <c r="D55" s="745"/>
      <c r="E55" s="90" t="s">
        <v>418</v>
      </c>
      <c r="F55" s="128" t="s">
        <v>419</v>
      </c>
      <c r="G55" s="636"/>
      <c r="H55" s="766"/>
      <c r="I55" s="914"/>
      <c r="J55" s="914"/>
      <c r="K55" s="656"/>
      <c r="L55" s="667"/>
      <c r="M55" s="668"/>
    </row>
    <row r="56" spans="2:13" ht="51.75" customHeight="1" x14ac:dyDescent="0.25">
      <c r="B56" s="633" t="s">
        <v>420</v>
      </c>
      <c r="C56" s="744" t="s">
        <v>637</v>
      </c>
      <c r="D56" s="910">
        <v>1</v>
      </c>
      <c r="E56" s="91" t="s">
        <v>421</v>
      </c>
      <c r="F56" s="90" t="s">
        <v>422</v>
      </c>
      <c r="G56" s="744" t="s">
        <v>423</v>
      </c>
      <c r="H56" s="845"/>
      <c r="I56" s="845"/>
      <c r="J56" s="845"/>
      <c r="K56" s="848"/>
      <c r="L56" s="849"/>
      <c r="M56" s="850"/>
    </row>
    <row r="57" spans="2:13" ht="30" customHeight="1" x14ac:dyDescent="0.25">
      <c r="B57" s="633"/>
      <c r="C57" s="744"/>
      <c r="D57" s="910"/>
      <c r="E57" s="91" t="s">
        <v>424</v>
      </c>
      <c r="F57" s="152" t="s">
        <v>425</v>
      </c>
      <c r="G57" s="744"/>
      <c r="H57" s="846"/>
      <c r="I57" s="846"/>
      <c r="J57" s="846"/>
      <c r="K57" s="579"/>
      <c r="L57" s="582"/>
      <c r="M57" s="583"/>
    </row>
    <row r="58" spans="2:13" ht="28.5" customHeight="1" x14ac:dyDescent="0.25">
      <c r="B58" s="633"/>
      <c r="C58" s="744"/>
      <c r="D58" s="910"/>
      <c r="E58" s="148" t="s">
        <v>426</v>
      </c>
      <c r="F58" s="90" t="s">
        <v>638</v>
      </c>
      <c r="G58" s="744"/>
      <c r="H58" s="847"/>
      <c r="I58" s="847"/>
      <c r="J58" s="847"/>
      <c r="K58" s="656"/>
      <c r="L58" s="667"/>
      <c r="M58" s="668"/>
    </row>
    <row r="59" spans="2:13" ht="44.25" customHeight="1" x14ac:dyDescent="0.25">
      <c r="B59" s="915" t="s">
        <v>427</v>
      </c>
      <c r="C59" s="918" t="s">
        <v>428</v>
      </c>
      <c r="D59" s="898">
        <v>1</v>
      </c>
      <c r="E59" s="153" t="s">
        <v>429</v>
      </c>
      <c r="F59" s="140" t="s">
        <v>430</v>
      </c>
      <c r="G59" s="901" t="s">
        <v>431</v>
      </c>
      <c r="H59" s="846"/>
      <c r="I59" s="846"/>
      <c r="J59" s="846"/>
      <c r="K59" s="848"/>
      <c r="L59" s="849"/>
      <c r="M59" s="850"/>
    </row>
    <row r="60" spans="2:13" ht="40.5" customHeight="1" x14ac:dyDescent="0.25">
      <c r="B60" s="916"/>
      <c r="C60" s="919"/>
      <c r="D60" s="899"/>
      <c r="E60" s="154" t="s">
        <v>432</v>
      </c>
      <c r="F60" s="155" t="s">
        <v>639</v>
      </c>
      <c r="G60" s="902"/>
      <c r="H60" s="846"/>
      <c r="I60" s="846"/>
      <c r="J60" s="846"/>
      <c r="K60" s="579"/>
      <c r="L60" s="582"/>
      <c r="M60" s="583"/>
    </row>
    <row r="61" spans="2:13" ht="47.25" customHeight="1" x14ac:dyDescent="0.25">
      <c r="B61" s="916"/>
      <c r="C61" s="919"/>
      <c r="D61" s="899"/>
      <c r="E61" s="154" t="s">
        <v>433</v>
      </c>
      <c r="F61" s="155" t="s">
        <v>434</v>
      </c>
      <c r="G61" s="902"/>
      <c r="H61" s="846"/>
      <c r="I61" s="846"/>
      <c r="J61" s="846"/>
      <c r="K61" s="579"/>
      <c r="L61" s="582"/>
      <c r="M61" s="583"/>
    </row>
    <row r="62" spans="2:13" ht="53.25" customHeight="1" x14ac:dyDescent="0.25">
      <c r="B62" s="917"/>
      <c r="C62" s="920"/>
      <c r="D62" s="921"/>
      <c r="E62" s="156" t="s">
        <v>435</v>
      </c>
      <c r="F62" s="157" t="s">
        <v>436</v>
      </c>
      <c r="G62" s="922"/>
      <c r="H62" s="847"/>
      <c r="I62" s="847"/>
      <c r="J62" s="847"/>
      <c r="K62" s="656"/>
      <c r="L62" s="667"/>
      <c r="M62" s="668"/>
    </row>
    <row r="63" spans="2:13" ht="39.75" customHeight="1" x14ac:dyDescent="0.25">
      <c r="B63" s="923" t="s">
        <v>437</v>
      </c>
      <c r="C63" s="926" t="s">
        <v>640</v>
      </c>
      <c r="D63" s="928">
        <v>1</v>
      </c>
      <c r="E63" s="74" t="s">
        <v>641</v>
      </c>
      <c r="F63" s="158" t="s">
        <v>642</v>
      </c>
      <c r="G63" s="930" t="s">
        <v>438</v>
      </c>
      <c r="H63" s="845"/>
      <c r="I63" s="845"/>
      <c r="J63" s="845"/>
      <c r="K63" s="848"/>
      <c r="L63" s="849"/>
      <c r="M63" s="850"/>
    </row>
    <row r="64" spans="2:13" ht="28.5" x14ac:dyDescent="0.25">
      <c r="B64" s="924"/>
      <c r="C64" s="926"/>
      <c r="D64" s="928"/>
      <c r="E64" s="159" t="s">
        <v>439</v>
      </c>
      <c r="F64" s="160" t="s">
        <v>643</v>
      </c>
      <c r="G64" s="930"/>
      <c r="H64" s="846"/>
      <c r="I64" s="846"/>
      <c r="J64" s="846"/>
      <c r="K64" s="579"/>
      <c r="L64" s="582"/>
      <c r="M64" s="583"/>
    </row>
    <row r="65" spans="2:13" ht="51.75" customHeight="1" x14ac:dyDescent="0.25">
      <c r="B65" s="924"/>
      <c r="C65" s="926"/>
      <c r="D65" s="928"/>
      <c r="E65" s="159" t="s">
        <v>440</v>
      </c>
      <c r="F65" s="159" t="s">
        <v>441</v>
      </c>
      <c r="G65" s="930"/>
      <c r="H65" s="846"/>
      <c r="I65" s="846"/>
      <c r="J65" s="846"/>
      <c r="K65" s="579"/>
      <c r="L65" s="582"/>
      <c r="M65" s="583"/>
    </row>
    <row r="66" spans="2:13" ht="42.75" x14ac:dyDescent="0.25">
      <c r="B66" s="925"/>
      <c r="C66" s="927"/>
      <c r="D66" s="929"/>
      <c r="E66" s="161" t="s">
        <v>442</v>
      </c>
      <c r="F66" s="161" t="s">
        <v>443</v>
      </c>
      <c r="G66" s="931"/>
      <c r="H66" s="847"/>
      <c r="I66" s="847"/>
      <c r="J66" s="847"/>
      <c r="K66" s="656"/>
      <c r="L66" s="667"/>
      <c r="M66" s="668"/>
    </row>
    <row r="67" spans="2:13" ht="48.75" customHeight="1" x14ac:dyDescent="0.25">
      <c r="B67" s="835" t="s">
        <v>801</v>
      </c>
      <c r="C67" s="837" t="s">
        <v>714</v>
      </c>
      <c r="D67" s="839">
        <v>1</v>
      </c>
      <c r="E67" s="172" t="s">
        <v>802</v>
      </c>
      <c r="F67" s="316" t="s">
        <v>803</v>
      </c>
      <c r="G67" s="842" t="s">
        <v>804</v>
      </c>
      <c r="H67" s="845"/>
      <c r="I67" s="845"/>
      <c r="J67" s="845"/>
      <c r="K67" s="848"/>
      <c r="L67" s="849"/>
      <c r="M67" s="850"/>
    </row>
    <row r="68" spans="2:13" ht="34.5" customHeight="1" x14ac:dyDescent="0.25">
      <c r="B68" s="835"/>
      <c r="C68" s="734"/>
      <c r="D68" s="840"/>
      <c r="E68" s="171" t="s">
        <v>805</v>
      </c>
      <c r="F68" s="317" t="s">
        <v>806</v>
      </c>
      <c r="G68" s="843"/>
      <c r="H68" s="846"/>
      <c r="I68" s="846"/>
      <c r="J68" s="846"/>
      <c r="K68" s="579"/>
      <c r="L68" s="582"/>
      <c r="M68" s="583"/>
    </row>
    <row r="69" spans="2:13" ht="34.5" customHeight="1" x14ac:dyDescent="0.25">
      <c r="B69" s="835"/>
      <c r="C69" s="734"/>
      <c r="D69" s="840"/>
      <c r="E69" s="171" t="s">
        <v>807</v>
      </c>
      <c r="F69" s="306" t="s">
        <v>808</v>
      </c>
      <c r="G69" s="843"/>
      <c r="H69" s="846"/>
      <c r="I69" s="846"/>
      <c r="J69" s="846"/>
      <c r="K69" s="579"/>
      <c r="L69" s="582"/>
      <c r="M69" s="583"/>
    </row>
    <row r="70" spans="2:13" ht="34.5" customHeight="1" x14ac:dyDescent="0.25">
      <c r="B70" s="836"/>
      <c r="C70" s="838"/>
      <c r="D70" s="841"/>
      <c r="E70" s="318" t="s">
        <v>435</v>
      </c>
      <c r="F70" s="319" t="s">
        <v>809</v>
      </c>
      <c r="G70" s="844"/>
      <c r="H70" s="847"/>
      <c r="I70" s="847"/>
      <c r="J70" s="847"/>
      <c r="K70" s="656"/>
      <c r="L70" s="667"/>
      <c r="M70" s="668"/>
    </row>
  </sheetData>
  <mergeCells count="104">
    <mergeCell ref="K63:K66"/>
    <mergeCell ref="L63:M66"/>
    <mergeCell ref="B59:B62"/>
    <mergeCell ref="C59:C62"/>
    <mergeCell ref="D59:D62"/>
    <mergeCell ref="G59:G62"/>
    <mergeCell ref="H59:H62"/>
    <mergeCell ref="I59:I62"/>
    <mergeCell ref="J59:J62"/>
    <mergeCell ref="K59:K62"/>
    <mergeCell ref="B63:B66"/>
    <mergeCell ref="C63:C66"/>
    <mergeCell ref="D63:D66"/>
    <mergeCell ref="G63:G66"/>
    <mergeCell ref="H63:H66"/>
    <mergeCell ref="I63:I66"/>
    <mergeCell ref="J63:J66"/>
    <mergeCell ref="L56:M58"/>
    <mergeCell ref="L59:M62"/>
    <mergeCell ref="K47:K55"/>
    <mergeCell ref="B56:B58"/>
    <mergeCell ref="C56:C58"/>
    <mergeCell ref="D56:D58"/>
    <mergeCell ref="G56:G58"/>
    <mergeCell ref="H56:H58"/>
    <mergeCell ref="I56:I58"/>
    <mergeCell ref="J56:J58"/>
    <mergeCell ref="K56:K58"/>
    <mergeCell ref="G47:G55"/>
    <mergeCell ref="H47:H55"/>
    <mergeCell ref="I47:I55"/>
    <mergeCell ref="J47:J55"/>
    <mergeCell ref="B47:B55"/>
    <mergeCell ref="C47:C55"/>
    <mergeCell ref="D47:D55"/>
    <mergeCell ref="L47:M55"/>
    <mergeCell ref="K41:K46"/>
    <mergeCell ref="L37:M40"/>
    <mergeCell ref="L41:M46"/>
    <mergeCell ref="B37:B40"/>
    <mergeCell ref="C37:C40"/>
    <mergeCell ref="D37:D40"/>
    <mergeCell ref="G37:G40"/>
    <mergeCell ref="H37:H40"/>
    <mergeCell ref="I37:I40"/>
    <mergeCell ref="J37:J40"/>
    <mergeCell ref="K37:K40"/>
    <mergeCell ref="K35:M35"/>
    <mergeCell ref="L36:M36"/>
    <mergeCell ref="K26:K31"/>
    <mergeCell ref="K32:M32"/>
    <mergeCell ref="L26:M31"/>
    <mergeCell ref="B23:B25"/>
    <mergeCell ref="C23:C25"/>
    <mergeCell ref="D23:D25"/>
    <mergeCell ref="E23:E25"/>
    <mergeCell ref="F23:F25"/>
    <mergeCell ref="G23:G25"/>
    <mergeCell ref="H23:J23"/>
    <mergeCell ref="H24:J24"/>
    <mergeCell ref="K24:M24"/>
    <mergeCell ref="L25:M25"/>
    <mergeCell ref="B26:B31"/>
    <mergeCell ref="C26:C31"/>
    <mergeCell ref="D26:D31"/>
    <mergeCell ref="G26:G31"/>
    <mergeCell ref="H26:H31"/>
    <mergeCell ref="I26:I31"/>
    <mergeCell ref="J26:J31"/>
    <mergeCell ref="B33:J33"/>
    <mergeCell ref="B34:B36"/>
    <mergeCell ref="B10:J10"/>
    <mergeCell ref="H22:J22"/>
    <mergeCell ref="B14:J14"/>
    <mergeCell ref="B15:J15"/>
    <mergeCell ref="B16:J16"/>
    <mergeCell ref="B17:J17"/>
    <mergeCell ref="B18:J18"/>
    <mergeCell ref="B19:J19"/>
    <mergeCell ref="B20:J20"/>
    <mergeCell ref="B21:J21"/>
    <mergeCell ref="C34:C36"/>
    <mergeCell ref="D34:D36"/>
    <mergeCell ref="E34:E36"/>
    <mergeCell ref="F34:F36"/>
    <mergeCell ref="G34:G36"/>
    <mergeCell ref="H34:J34"/>
    <mergeCell ref="H35:J35"/>
    <mergeCell ref="B41:B46"/>
    <mergeCell ref="C41:C46"/>
    <mergeCell ref="D41:D46"/>
    <mergeCell ref="G41:G46"/>
    <mergeCell ref="H41:H46"/>
    <mergeCell ref="I41:I46"/>
    <mergeCell ref="J41:J46"/>
    <mergeCell ref="B67:B70"/>
    <mergeCell ref="C67:C70"/>
    <mergeCell ref="D67:D70"/>
    <mergeCell ref="G67:G70"/>
    <mergeCell ref="H67:H70"/>
    <mergeCell ref="I67:I70"/>
    <mergeCell ref="J67:J70"/>
    <mergeCell ref="K67:K70"/>
    <mergeCell ref="L67:M7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C449F-568F-49E5-AEF4-00D479F54A37}">
  <dimension ref="B12:L110"/>
  <sheetViews>
    <sheetView topLeftCell="F16" workbookViewId="0">
      <selection activeCell="K22" sqref="K22:L22"/>
    </sheetView>
  </sheetViews>
  <sheetFormatPr baseColWidth="10" defaultColWidth="11.5703125" defaultRowHeight="14.25" x14ac:dyDescent="0.2"/>
  <cols>
    <col min="1" max="1" width="5.85546875" style="6" customWidth="1"/>
    <col min="2" max="2" width="47.28515625" style="6" customWidth="1"/>
    <col min="3" max="3" width="33.5703125" style="6" customWidth="1"/>
    <col min="4" max="4" width="18" style="6" customWidth="1"/>
    <col min="5" max="5" width="37" style="6" customWidth="1"/>
    <col min="6" max="6" width="38.28515625" style="6" customWidth="1"/>
    <col min="7" max="7" width="38.5703125" style="6" customWidth="1"/>
    <col min="8" max="8" width="3.5703125" style="6" customWidth="1"/>
    <col min="9" max="9" width="4" style="6" customWidth="1"/>
    <col min="10" max="10" width="5.7109375" style="6" customWidth="1"/>
    <col min="11" max="11" width="20.85546875" style="6" customWidth="1"/>
    <col min="12" max="12" width="21.7109375" style="6" customWidth="1"/>
    <col min="13" max="16384" width="11.5703125" style="6"/>
  </cols>
  <sheetData>
    <row r="12" spans="2:12" ht="21.75" customHeight="1" x14ac:dyDescent="0.4">
      <c r="C12" s="598" t="s">
        <v>916</v>
      </c>
      <c r="D12" s="598"/>
      <c r="E12" s="598"/>
      <c r="F12" s="598"/>
      <c r="G12" s="598"/>
      <c r="H12" s="598"/>
      <c r="I12" s="598"/>
      <c r="J12" s="598"/>
    </row>
    <row r="13" spans="2:12" ht="13.5" customHeight="1" x14ac:dyDescent="0.2"/>
    <row r="14" spans="2:12" ht="15.75" x14ac:dyDescent="0.2">
      <c r="B14" s="1103" t="s">
        <v>157</v>
      </c>
      <c r="C14" s="1103"/>
      <c r="D14" s="1103"/>
      <c r="E14" s="1103"/>
      <c r="F14" s="1103"/>
      <c r="G14" s="1103"/>
      <c r="H14" s="1103"/>
      <c r="I14" s="1103"/>
      <c r="J14" s="1103"/>
      <c r="K14" s="1103"/>
      <c r="L14" s="1103"/>
    </row>
    <row r="15" spans="2:12" ht="30" customHeight="1" x14ac:dyDescent="0.2">
      <c r="B15" s="1104" t="s">
        <v>810</v>
      </c>
      <c r="C15" s="1105"/>
      <c r="D15" s="1105"/>
      <c r="E15" s="1105"/>
      <c r="F15" s="1105"/>
      <c r="G15" s="1105"/>
      <c r="H15" s="1105"/>
      <c r="I15" s="1105"/>
      <c r="J15" s="1105"/>
      <c r="K15" s="1105"/>
      <c r="L15" s="1105"/>
    </row>
    <row r="16" spans="2:12" ht="22.5" customHeight="1" x14ac:dyDescent="0.2">
      <c r="B16" s="1104" t="s">
        <v>73</v>
      </c>
      <c r="C16" s="1105"/>
      <c r="D16" s="1105"/>
      <c r="E16" s="1105"/>
      <c r="F16" s="1105"/>
      <c r="G16" s="1105"/>
      <c r="H16" s="1105"/>
      <c r="I16" s="1105"/>
      <c r="J16" s="1105"/>
      <c r="K16" s="1105"/>
      <c r="L16" s="1105"/>
    </row>
    <row r="17" spans="2:12" ht="21.75" customHeight="1" x14ac:dyDescent="0.2">
      <c r="B17" s="1106" t="s">
        <v>158</v>
      </c>
      <c r="C17" s="1107"/>
      <c r="D17" s="1107"/>
      <c r="E17" s="1107"/>
      <c r="F17" s="1107"/>
      <c r="G17" s="1107"/>
      <c r="H17" s="1107"/>
      <c r="I17" s="1107"/>
      <c r="J17" s="1107"/>
      <c r="K17" s="1107"/>
      <c r="L17" s="1107"/>
    </row>
    <row r="18" spans="2:12" ht="24.75" customHeight="1" x14ac:dyDescent="0.2">
      <c r="B18" s="1106" t="s">
        <v>159</v>
      </c>
      <c r="C18" s="1107"/>
      <c r="D18" s="1107"/>
      <c r="E18" s="1107"/>
      <c r="F18" s="1107"/>
      <c r="G18" s="1107"/>
      <c r="H18" s="1107"/>
      <c r="I18" s="1107"/>
      <c r="J18" s="1107"/>
      <c r="K18" s="1107"/>
      <c r="L18" s="1107"/>
    </row>
    <row r="19" spans="2:12" ht="24" customHeight="1" x14ac:dyDescent="0.2">
      <c r="B19" s="1106" t="s">
        <v>160</v>
      </c>
      <c r="C19" s="1107"/>
      <c r="D19" s="1107"/>
      <c r="E19" s="1107"/>
      <c r="F19" s="1107"/>
      <c r="G19" s="1107"/>
      <c r="H19" s="1107"/>
      <c r="I19" s="1107"/>
      <c r="J19" s="1107"/>
      <c r="K19" s="1107"/>
      <c r="L19" s="1107"/>
    </row>
    <row r="20" spans="2:12" ht="21.75" customHeight="1" x14ac:dyDescent="0.2">
      <c r="B20" s="1106" t="s">
        <v>161</v>
      </c>
      <c r="C20" s="1107"/>
      <c r="D20" s="1107"/>
      <c r="E20" s="1107"/>
      <c r="F20" s="1107"/>
      <c r="G20" s="1107"/>
      <c r="H20" s="1107"/>
      <c r="I20" s="1107"/>
      <c r="J20" s="1107"/>
      <c r="K20" s="1107"/>
      <c r="L20" s="1107"/>
    </row>
    <row r="21" spans="2:12" ht="21.75" customHeight="1" x14ac:dyDescent="0.2">
      <c r="B21" s="1110" t="s">
        <v>466</v>
      </c>
      <c r="C21" s="1110"/>
      <c r="D21" s="1110"/>
      <c r="E21" s="1110"/>
      <c r="F21" s="1110"/>
      <c r="G21" s="1110"/>
      <c r="H21" s="1110"/>
      <c r="I21" s="1110"/>
      <c r="J21" s="1110"/>
      <c r="K21" s="1110"/>
      <c r="L21" s="1110"/>
    </row>
    <row r="22" spans="2:12" ht="41.25" customHeight="1" x14ac:dyDescent="0.2">
      <c r="B22" s="852" t="s">
        <v>1</v>
      </c>
      <c r="C22" s="851" t="s">
        <v>2</v>
      </c>
      <c r="D22" s="852" t="s">
        <v>3</v>
      </c>
      <c r="E22" s="852" t="s">
        <v>4</v>
      </c>
      <c r="F22" s="852" t="s">
        <v>5</v>
      </c>
      <c r="G22" s="852" t="s">
        <v>6</v>
      </c>
      <c r="H22" s="1108" t="s">
        <v>7</v>
      </c>
      <c r="I22" s="1108"/>
      <c r="J22" s="1109"/>
      <c r="K22" s="1049" t="s">
        <v>915</v>
      </c>
      <c r="L22" s="1050"/>
    </row>
    <row r="23" spans="2:12" ht="17.25" customHeight="1" x14ac:dyDescent="0.2">
      <c r="B23" s="852"/>
      <c r="C23" s="851"/>
      <c r="D23" s="852"/>
      <c r="E23" s="852"/>
      <c r="F23" s="852"/>
      <c r="G23" s="852"/>
      <c r="H23" s="1051" t="s">
        <v>904</v>
      </c>
      <c r="I23" s="1051"/>
      <c r="J23" s="1051"/>
      <c r="K23" s="1052" t="s">
        <v>516</v>
      </c>
      <c r="L23" s="1057" t="s">
        <v>70</v>
      </c>
    </row>
    <row r="24" spans="2:12" ht="17.25" customHeight="1" x14ac:dyDescent="0.2">
      <c r="B24" s="852"/>
      <c r="C24" s="851"/>
      <c r="D24" s="852"/>
      <c r="E24" s="852"/>
      <c r="F24" s="852"/>
      <c r="G24" s="852"/>
      <c r="H24" s="162">
        <v>10</v>
      </c>
      <c r="I24" s="162">
        <v>11</v>
      </c>
      <c r="J24" s="162">
        <v>12</v>
      </c>
      <c r="K24" s="1053"/>
      <c r="L24" s="909"/>
    </row>
    <row r="25" spans="2:12" ht="53.25" customHeight="1" x14ac:dyDescent="0.2">
      <c r="B25" s="1096" t="s">
        <v>811</v>
      </c>
      <c r="C25" s="1098" t="s">
        <v>812</v>
      </c>
      <c r="D25" s="1100">
        <v>1</v>
      </c>
      <c r="E25" s="320" t="s">
        <v>813</v>
      </c>
      <c r="F25" s="321" t="s">
        <v>814</v>
      </c>
      <c r="G25" s="994" t="s">
        <v>815</v>
      </c>
      <c r="H25" s="322"/>
      <c r="I25" s="322"/>
      <c r="J25" s="322"/>
      <c r="K25" s="947"/>
      <c r="L25" s="950"/>
    </row>
    <row r="26" spans="2:12" ht="53.25" customHeight="1" x14ac:dyDescent="0.2">
      <c r="B26" s="1097"/>
      <c r="C26" s="1099"/>
      <c r="D26" s="1101"/>
      <c r="E26" s="320" t="s">
        <v>816</v>
      </c>
      <c r="F26" s="91" t="s">
        <v>817</v>
      </c>
      <c r="G26" s="807"/>
      <c r="H26" s="165"/>
      <c r="I26" s="165"/>
      <c r="J26" s="165"/>
      <c r="K26" s="1034"/>
      <c r="L26" s="1040"/>
    </row>
    <row r="27" spans="2:12" ht="57" customHeight="1" x14ac:dyDescent="0.2">
      <c r="B27" s="1010"/>
      <c r="C27" s="1099"/>
      <c r="D27" s="1102"/>
      <c r="E27" s="323" t="s">
        <v>818</v>
      </c>
      <c r="F27" s="91" t="s">
        <v>819</v>
      </c>
      <c r="G27" s="1018"/>
      <c r="H27" s="165"/>
      <c r="I27" s="165"/>
      <c r="J27" s="165"/>
      <c r="K27" s="1034"/>
      <c r="L27" s="1040"/>
    </row>
    <row r="28" spans="2:12" ht="60" customHeight="1" x14ac:dyDescent="0.2">
      <c r="B28" s="1010"/>
      <c r="C28" s="1099"/>
      <c r="D28" s="1102"/>
      <c r="E28" s="323" t="s">
        <v>820</v>
      </c>
      <c r="F28" s="91" t="s">
        <v>821</v>
      </c>
      <c r="G28" s="1018"/>
      <c r="H28" s="165"/>
      <c r="I28" s="165"/>
      <c r="J28" s="165"/>
      <c r="K28" s="1034"/>
      <c r="L28" s="1040"/>
    </row>
    <row r="29" spans="2:12" ht="42.75" customHeight="1" x14ac:dyDescent="0.2">
      <c r="B29" s="1089" t="s">
        <v>822</v>
      </c>
      <c r="C29" s="1092" t="s">
        <v>162</v>
      </c>
      <c r="D29" s="839">
        <v>1</v>
      </c>
      <c r="E29" s="324" t="s">
        <v>823</v>
      </c>
      <c r="F29" s="325" t="s">
        <v>824</v>
      </c>
      <c r="G29" s="839" t="s">
        <v>825</v>
      </c>
      <c r="H29" s="1086"/>
      <c r="I29" s="1086"/>
      <c r="J29" s="1086"/>
      <c r="K29" s="1019"/>
      <c r="L29" s="1020"/>
    </row>
    <row r="30" spans="2:12" ht="44.25" customHeight="1" x14ac:dyDescent="0.2">
      <c r="B30" s="1090"/>
      <c r="C30" s="1093"/>
      <c r="D30" s="1095"/>
      <c r="E30" s="326" t="s">
        <v>826</v>
      </c>
      <c r="F30" s="327" t="s">
        <v>827</v>
      </c>
      <c r="G30" s="1095"/>
      <c r="H30" s="1087"/>
      <c r="I30" s="1087"/>
      <c r="J30" s="1087"/>
      <c r="K30" s="948"/>
      <c r="L30" s="951"/>
    </row>
    <row r="31" spans="2:12" ht="47.25" customHeight="1" x14ac:dyDescent="0.2">
      <c r="B31" s="1091"/>
      <c r="C31" s="1094"/>
      <c r="D31" s="1074"/>
      <c r="E31" s="329" t="s">
        <v>828</v>
      </c>
      <c r="F31" s="330" t="s">
        <v>829</v>
      </c>
      <c r="G31" s="1074"/>
      <c r="H31" s="1088"/>
      <c r="I31" s="1088"/>
      <c r="J31" s="1088"/>
      <c r="K31" s="949"/>
      <c r="L31" s="952"/>
    </row>
    <row r="32" spans="2:12" ht="12" customHeight="1" x14ac:dyDescent="0.2"/>
    <row r="33" spans="2:12" ht="15" x14ac:dyDescent="0.2">
      <c r="B33" s="863" t="s">
        <v>163</v>
      </c>
      <c r="C33" s="864"/>
      <c r="D33" s="864"/>
      <c r="E33" s="864"/>
      <c r="F33" s="864"/>
      <c r="G33" s="864"/>
      <c r="H33" s="864"/>
      <c r="I33" s="864"/>
      <c r="J33" s="864"/>
      <c r="K33" s="864"/>
      <c r="L33" s="864"/>
    </row>
    <row r="34" spans="2:12" ht="15" x14ac:dyDescent="0.2">
      <c r="B34" s="865" t="s">
        <v>164</v>
      </c>
      <c r="C34" s="865"/>
      <c r="D34" s="865"/>
      <c r="E34" s="865"/>
      <c r="F34" s="865"/>
      <c r="G34" s="865"/>
      <c r="H34" s="865"/>
      <c r="I34" s="865"/>
      <c r="J34" s="865"/>
      <c r="K34" s="865"/>
      <c r="L34" s="865"/>
    </row>
    <row r="35" spans="2:12" ht="20.25" customHeight="1" x14ac:dyDescent="0.2">
      <c r="B35" s="1081" t="s">
        <v>165</v>
      </c>
      <c r="C35" s="1082"/>
      <c r="D35" s="1082"/>
      <c r="E35" s="1082"/>
      <c r="F35" s="1082"/>
      <c r="G35" s="1082"/>
      <c r="H35" s="1082"/>
      <c r="I35" s="1082"/>
      <c r="J35" s="1082"/>
      <c r="K35" s="1082"/>
      <c r="L35" s="1082"/>
    </row>
    <row r="36" spans="2:12" ht="20.25" customHeight="1" x14ac:dyDescent="0.2">
      <c r="B36" s="1083" t="s">
        <v>166</v>
      </c>
      <c r="C36" s="1084"/>
      <c r="D36" s="1084"/>
      <c r="E36" s="1084"/>
      <c r="F36" s="1084"/>
      <c r="G36" s="1084"/>
      <c r="H36" s="1084"/>
      <c r="I36" s="1084"/>
      <c r="J36" s="1084"/>
      <c r="K36" s="1084"/>
      <c r="L36" s="1084"/>
    </row>
    <row r="37" spans="2:12" ht="20.25" customHeight="1" x14ac:dyDescent="0.2">
      <c r="B37" s="1083" t="s">
        <v>167</v>
      </c>
      <c r="C37" s="1084"/>
      <c r="D37" s="1084"/>
      <c r="E37" s="1084"/>
      <c r="F37" s="1084"/>
      <c r="G37" s="1084"/>
      <c r="H37" s="1084"/>
      <c r="I37" s="1084"/>
      <c r="J37" s="1084"/>
      <c r="K37" s="1084"/>
      <c r="L37" s="1084"/>
    </row>
    <row r="38" spans="2:12" ht="20.25" customHeight="1" x14ac:dyDescent="0.2">
      <c r="B38" s="1083" t="s">
        <v>168</v>
      </c>
      <c r="C38" s="1084"/>
      <c r="D38" s="1084"/>
      <c r="E38" s="1084"/>
      <c r="F38" s="1084"/>
      <c r="G38" s="1084"/>
      <c r="H38" s="1084"/>
      <c r="I38" s="1084"/>
      <c r="J38" s="1084"/>
      <c r="K38" s="1084"/>
      <c r="L38" s="1084"/>
    </row>
    <row r="39" spans="2:12" ht="20.25" customHeight="1" x14ac:dyDescent="0.2">
      <c r="B39" s="1083" t="s">
        <v>169</v>
      </c>
      <c r="C39" s="1084"/>
      <c r="D39" s="1084"/>
      <c r="E39" s="1084"/>
      <c r="F39" s="1084"/>
      <c r="G39" s="1084"/>
      <c r="H39" s="1084"/>
      <c r="I39" s="1084"/>
      <c r="J39" s="1084"/>
      <c r="K39" s="1084"/>
      <c r="L39" s="1084"/>
    </row>
    <row r="40" spans="2:12" ht="25.5" customHeight="1" x14ac:dyDescent="0.2">
      <c r="B40" s="1085" t="s">
        <v>170</v>
      </c>
      <c r="C40" s="1085"/>
      <c r="D40" s="1085"/>
      <c r="E40" s="1085"/>
      <c r="F40" s="1085"/>
      <c r="G40" s="1085"/>
      <c r="H40" s="1085"/>
      <c r="I40" s="1085"/>
      <c r="J40" s="1085"/>
      <c r="K40" s="1085"/>
      <c r="L40" s="1085"/>
    </row>
    <row r="41" spans="2:12" ht="27.75" customHeight="1" x14ac:dyDescent="0.2">
      <c r="B41" s="1075" t="s">
        <v>1</v>
      </c>
      <c r="C41" s="1075" t="s">
        <v>2</v>
      </c>
      <c r="D41" s="1075" t="s">
        <v>3</v>
      </c>
      <c r="E41" s="1075" t="s">
        <v>4</v>
      </c>
      <c r="F41" s="1075" t="s">
        <v>5</v>
      </c>
      <c r="G41" s="1075" t="s">
        <v>6</v>
      </c>
      <c r="H41" s="1076"/>
      <c r="I41" s="1076"/>
      <c r="J41" s="1076"/>
      <c r="K41" s="1049" t="s">
        <v>905</v>
      </c>
      <c r="L41" s="1050"/>
    </row>
    <row r="42" spans="2:12" ht="15" customHeight="1" x14ac:dyDescent="0.2">
      <c r="B42" s="1075"/>
      <c r="C42" s="1075"/>
      <c r="D42" s="1075"/>
      <c r="E42" s="1075"/>
      <c r="F42" s="1075"/>
      <c r="G42" s="1075"/>
      <c r="H42" s="1051" t="s">
        <v>904</v>
      </c>
      <c r="I42" s="1051"/>
      <c r="J42" s="1051"/>
      <c r="K42" s="1052" t="s">
        <v>516</v>
      </c>
      <c r="L42" s="1057" t="s">
        <v>70</v>
      </c>
    </row>
    <row r="43" spans="2:12" ht="15" x14ac:dyDescent="0.2">
      <c r="B43" s="1075"/>
      <c r="C43" s="1075"/>
      <c r="D43" s="1075"/>
      <c r="E43" s="1075"/>
      <c r="F43" s="1075"/>
      <c r="G43" s="1075"/>
      <c r="H43" s="162">
        <v>10</v>
      </c>
      <c r="I43" s="162">
        <v>11</v>
      </c>
      <c r="J43" s="162">
        <v>12</v>
      </c>
      <c r="K43" s="1053"/>
      <c r="L43" s="909"/>
    </row>
    <row r="44" spans="2:12" ht="38.25" customHeight="1" x14ac:dyDescent="0.2">
      <c r="B44" s="1064" t="s">
        <v>830</v>
      </c>
      <c r="C44" s="1067" t="s">
        <v>733</v>
      </c>
      <c r="D44" s="1069">
        <v>1</v>
      </c>
      <c r="E44" s="331" t="s">
        <v>831</v>
      </c>
      <c r="F44" s="332" t="s">
        <v>832</v>
      </c>
      <c r="G44" s="1072" t="s">
        <v>833</v>
      </c>
      <c r="H44" s="1063"/>
      <c r="I44" s="1063"/>
      <c r="J44" s="1063"/>
      <c r="K44" s="1077"/>
      <c r="L44" s="1079"/>
    </row>
    <row r="45" spans="2:12" ht="68.25" customHeight="1" x14ac:dyDescent="0.2">
      <c r="B45" s="1065"/>
      <c r="C45" s="1068"/>
      <c r="D45" s="1070"/>
      <c r="E45" s="333" t="s">
        <v>834</v>
      </c>
      <c r="F45" s="332" t="s">
        <v>835</v>
      </c>
      <c r="G45" s="1073"/>
      <c r="H45" s="933"/>
      <c r="I45" s="933"/>
      <c r="J45" s="933"/>
      <c r="K45" s="948"/>
      <c r="L45" s="951"/>
    </row>
    <row r="46" spans="2:12" ht="51.75" customHeight="1" x14ac:dyDescent="0.2">
      <c r="B46" s="1065"/>
      <c r="C46" s="1068"/>
      <c r="D46" s="1070"/>
      <c r="E46" s="334" t="s">
        <v>836</v>
      </c>
      <c r="F46" s="335" t="s">
        <v>837</v>
      </c>
      <c r="G46" s="1073"/>
      <c r="H46" s="933"/>
      <c r="I46" s="933"/>
      <c r="J46" s="933"/>
      <c r="K46" s="948"/>
      <c r="L46" s="951"/>
    </row>
    <row r="47" spans="2:12" ht="46.5" customHeight="1" x14ac:dyDescent="0.2">
      <c r="B47" s="1066"/>
      <c r="C47" s="805"/>
      <c r="D47" s="1071"/>
      <c r="E47" s="331" t="s">
        <v>838</v>
      </c>
      <c r="F47" s="336" t="s">
        <v>839</v>
      </c>
      <c r="G47" s="1074"/>
      <c r="H47" s="1025"/>
      <c r="I47" s="1025"/>
      <c r="J47" s="1025"/>
      <c r="K47" s="1078"/>
      <c r="L47" s="1080"/>
    </row>
    <row r="48" spans="2:12" ht="15.75" customHeight="1" x14ac:dyDescent="0.2"/>
    <row r="49" spans="2:12" ht="28.5" customHeight="1" x14ac:dyDescent="0.2">
      <c r="B49" s="1062" t="s">
        <v>0</v>
      </c>
      <c r="C49" s="1062"/>
      <c r="D49" s="1062"/>
      <c r="E49" s="1062"/>
      <c r="F49" s="1062"/>
      <c r="G49" s="1062"/>
      <c r="H49" s="1062"/>
      <c r="I49" s="1062"/>
      <c r="J49" s="1062"/>
      <c r="K49" s="1062"/>
      <c r="L49" s="1062"/>
    </row>
    <row r="50" spans="2:12" ht="32.25" customHeight="1" x14ac:dyDescent="0.2">
      <c r="B50" s="1054" t="s">
        <v>1</v>
      </c>
      <c r="C50" s="1055" t="s">
        <v>2</v>
      </c>
      <c r="D50" s="1056" t="s">
        <v>3</v>
      </c>
      <c r="E50" s="1054" t="s">
        <v>4</v>
      </c>
      <c r="F50" s="1054" t="s">
        <v>5</v>
      </c>
      <c r="G50" s="1054" t="s">
        <v>6</v>
      </c>
      <c r="H50" s="1048"/>
      <c r="I50" s="1048"/>
      <c r="J50" s="1048"/>
      <c r="K50" s="1049" t="s">
        <v>905</v>
      </c>
      <c r="L50" s="1050"/>
    </row>
    <row r="51" spans="2:12" ht="20.25" customHeight="1" x14ac:dyDescent="0.2">
      <c r="B51" s="1054"/>
      <c r="C51" s="1055"/>
      <c r="D51" s="1056"/>
      <c r="E51" s="1054"/>
      <c r="F51" s="1054"/>
      <c r="G51" s="1054"/>
      <c r="H51" s="1051" t="s">
        <v>904</v>
      </c>
      <c r="I51" s="1051"/>
      <c r="J51" s="1051"/>
      <c r="K51" s="1052" t="s">
        <v>516</v>
      </c>
      <c r="L51" s="1057" t="s">
        <v>70</v>
      </c>
    </row>
    <row r="52" spans="2:12" ht="15" x14ac:dyDescent="0.2">
      <c r="B52" s="1054"/>
      <c r="C52" s="1055"/>
      <c r="D52" s="1056"/>
      <c r="E52" s="1056"/>
      <c r="F52" s="1056"/>
      <c r="G52" s="1056"/>
      <c r="H52" s="162">
        <v>10</v>
      </c>
      <c r="I52" s="162">
        <v>11</v>
      </c>
      <c r="J52" s="162">
        <v>12</v>
      </c>
      <c r="K52" s="1053"/>
      <c r="L52" s="909"/>
    </row>
    <row r="53" spans="2:12" ht="47.25" customHeight="1" x14ac:dyDescent="0.2">
      <c r="B53" s="1041" t="s">
        <v>644</v>
      </c>
      <c r="C53" s="1001" t="s">
        <v>550</v>
      </c>
      <c r="D53" s="1043">
        <v>1</v>
      </c>
      <c r="E53" s="337" t="s">
        <v>645</v>
      </c>
      <c r="F53" s="1044" t="s">
        <v>553</v>
      </c>
      <c r="G53" s="1045" t="s">
        <v>646</v>
      </c>
      <c r="H53" s="1058"/>
      <c r="I53" s="1058"/>
      <c r="J53" s="1058"/>
      <c r="K53" s="1060" t="s">
        <v>840</v>
      </c>
      <c r="L53" s="1061"/>
    </row>
    <row r="54" spans="2:12" ht="39.75" customHeight="1" x14ac:dyDescent="0.2">
      <c r="B54" s="1042"/>
      <c r="C54" s="1001"/>
      <c r="D54" s="1043"/>
      <c r="E54" s="338" t="s">
        <v>647</v>
      </c>
      <c r="F54" s="615"/>
      <c r="G54" s="1046"/>
      <c r="H54" s="1059"/>
      <c r="I54" s="1059"/>
      <c r="J54" s="1059"/>
      <c r="K54" s="1060"/>
      <c r="L54" s="1061"/>
    </row>
    <row r="55" spans="2:12" ht="45.75" customHeight="1" x14ac:dyDescent="0.2">
      <c r="B55" s="1042"/>
      <c r="C55" s="1001"/>
      <c r="D55" s="1043"/>
      <c r="E55" s="339" t="s">
        <v>648</v>
      </c>
      <c r="F55" s="615"/>
      <c r="G55" s="1046"/>
      <c r="H55" s="1059"/>
      <c r="I55" s="1059"/>
      <c r="J55" s="1059"/>
      <c r="K55" s="1060"/>
      <c r="L55" s="1061"/>
    </row>
    <row r="56" spans="2:12" ht="37.5" customHeight="1" x14ac:dyDescent="0.2">
      <c r="B56" s="1042"/>
      <c r="C56" s="1001"/>
      <c r="D56" s="1043"/>
      <c r="E56" s="339" t="s">
        <v>649</v>
      </c>
      <c r="F56" s="625"/>
      <c r="G56" s="1047"/>
      <c r="H56" s="1059"/>
      <c r="I56" s="1059"/>
      <c r="J56" s="1059"/>
      <c r="K56" s="1060"/>
      <c r="L56" s="1061"/>
    </row>
    <row r="57" spans="2:12" ht="42" customHeight="1" x14ac:dyDescent="0.2">
      <c r="B57" s="1035" t="s">
        <v>650</v>
      </c>
      <c r="C57" s="1036" t="s">
        <v>651</v>
      </c>
      <c r="D57" s="1037">
        <v>14750</v>
      </c>
      <c r="E57" s="340" t="s">
        <v>171</v>
      </c>
      <c r="F57" s="341" t="s">
        <v>652</v>
      </c>
      <c r="G57" s="1039" t="s">
        <v>172</v>
      </c>
      <c r="H57" s="932"/>
      <c r="I57" s="1021"/>
      <c r="J57" s="932"/>
      <c r="K57" s="1026"/>
      <c r="L57" s="1027"/>
    </row>
    <row r="58" spans="2:12" ht="37.5" customHeight="1" x14ac:dyDescent="0.2">
      <c r="B58" s="1035"/>
      <c r="C58" s="1036"/>
      <c r="D58" s="1038"/>
      <c r="E58" s="342" t="s">
        <v>173</v>
      </c>
      <c r="F58" s="343" t="s">
        <v>653</v>
      </c>
      <c r="G58" s="1039"/>
      <c r="H58" s="1024"/>
      <c r="I58" s="1022"/>
      <c r="J58" s="1024"/>
      <c r="K58" s="1026"/>
      <c r="L58" s="1027"/>
    </row>
    <row r="59" spans="2:12" ht="37.5" customHeight="1" x14ac:dyDescent="0.2">
      <c r="B59" s="1035"/>
      <c r="C59" s="1036"/>
      <c r="D59" s="1038"/>
      <c r="E59" s="344" t="s">
        <v>174</v>
      </c>
      <c r="F59" s="345" t="s">
        <v>654</v>
      </c>
      <c r="G59" s="1039"/>
      <c r="H59" s="1024"/>
      <c r="I59" s="1022"/>
      <c r="J59" s="1024"/>
      <c r="K59" s="1026"/>
      <c r="L59" s="1027"/>
    </row>
    <row r="60" spans="2:12" ht="37.5" customHeight="1" x14ac:dyDescent="0.2">
      <c r="B60" s="1035"/>
      <c r="C60" s="1036"/>
      <c r="D60" s="1038"/>
      <c r="E60" s="346" t="s">
        <v>175</v>
      </c>
      <c r="F60" s="347" t="s">
        <v>655</v>
      </c>
      <c r="G60" s="1039"/>
      <c r="H60" s="1024"/>
      <c r="I60" s="1022"/>
      <c r="J60" s="1024"/>
      <c r="K60" s="1026"/>
      <c r="L60" s="1027"/>
    </row>
    <row r="61" spans="2:12" ht="34.5" customHeight="1" x14ac:dyDescent="0.2">
      <c r="B61" s="1035"/>
      <c r="C61" s="1036"/>
      <c r="D61" s="1038"/>
      <c r="E61" s="348" t="s">
        <v>176</v>
      </c>
      <c r="F61" s="349" t="s">
        <v>656</v>
      </c>
      <c r="G61" s="1039"/>
      <c r="H61" s="1024"/>
      <c r="I61" s="1022"/>
      <c r="J61" s="1024"/>
      <c r="K61" s="1026"/>
      <c r="L61" s="1027"/>
    </row>
    <row r="62" spans="2:12" ht="32.25" customHeight="1" x14ac:dyDescent="0.2">
      <c r="B62" s="1035"/>
      <c r="C62" s="1036"/>
      <c r="D62" s="1038"/>
      <c r="E62" s="348" t="s">
        <v>177</v>
      </c>
      <c r="F62" s="350" t="s">
        <v>657</v>
      </c>
      <c r="G62" s="1039"/>
      <c r="H62" s="1024"/>
      <c r="I62" s="1022"/>
      <c r="J62" s="1024"/>
      <c r="K62" s="1026"/>
      <c r="L62" s="1027"/>
    </row>
    <row r="63" spans="2:12" ht="37.5" customHeight="1" x14ac:dyDescent="0.2">
      <c r="B63" s="1035"/>
      <c r="C63" s="1036"/>
      <c r="D63" s="1038"/>
      <c r="E63" s="351" t="s">
        <v>178</v>
      </c>
      <c r="F63" s="343" t="s">
        <v>658</v>
      </c>
      <c r="G63" s="1039"/>
      <c r="H63" s="1024"/>
      <c r="I63" s="1022"/>
      <c r="J63" s="1024"/>
      <c r="K63" s="1026"/>
      <c r="L63" s="1027"/>
    </row>
    <row r="64" spans="2:12" ht="32.25" customHeight="1" x14ac:dyDescent="0.2">
      <c r="B64" s="1035"/>
      <c r="C64" s="1036"/>
      <c r="D64" s="1038"/>
      <c r="E64" s="352" t="s">
        <v>179</v>
      </c>
      <c r="F64" s="353" t="s">
        <v>659</v>
      </c>
      <c r="G64" s="1039"/>
      <c r="H64" s="1025"/>
      <c r="I64" s="1023"/>
      <c r="J64" s="1025"/>
      <c r="K64" s="1026"/>
      <c r="L64" s="1027"/>
    </row>
    <row r="65" spans="2:12" ht="28.5" customHeight="1" x14ac:dyDescent="0.2">
      <c r="B65" s="1010" t="s">
        <v>180</v>
      </c>
      <c r="C65" s="1029" t="s">
        <v>181</v>
      </c>
      <c r="D65" s="1029">
        <v>9000</v>
      </c>
      <c r="E65" s="48" t="s">
        <v>182</v>
      </c>
      <c r="F65" s="163" t="s">
        <v>660</v>
      </c>
      <c r="G65" s="1032" t="s">
        <v>183</v>
      </c>
      <c r="H65" s="164"/>
      <c r="I65" s="164"/>
      <c r="J65" s="164"/>
      <c r="K65" s="1034"/>
      <c r="L65" s="1040"/>
    </row>
    <row r="66" spans="2:12" ht="32.25" customHeight="1" x14ac:dyDescent="0.2">
      <c r="B66" s="1010"/>
      <c r="C66" s="1030"/>
      <c r="D66" s="1030"/>
      <c r="E66" s="326" t="s">
        <v>184</v>
      </c>
      <c r="F66" s="354" t="s">
        <v>661</v>
      </c>
      <c r="G66" s="1033"/>
      <c r="H66" s="165"/>
      <c r="I66" s="165"/>
      <c r="J66" s="165"/>
      <c r="K66" s="948"/>
      <c r="L66" s="951"/>
    </row>
    <row r="67" spans="2:12" ht="31.9" customHeight="1" x14ac:dyDescent="0.2">
      <c r="B67" s="1028"/>
      <c r="C67" s="1030"/>
      <c r="D67" s="1030"/>
      <c r="E67" s="326" t="s">
        <v>185</v>
      </c>
      <c r="F67" s="354" t="s">
        <v>662</v>
      </c>
      <c r="G67" s="1033"/>
      <c r="H67" s="165"/>
      <c r="I67" s="165"/>
      <c r="J67" s="165"/>
      <c r="K67" s="1034"/>
      <c r="L67" s="1040"/>
    </row>
    <row r="68" spans="2:12" ht="31.9" customHeight="1" x14ac:dyDescent="0.2">
      <c r="B68" s="1011"/>
      <c r="C68" s="1031"/>
      <c r="D68" s="1031"/>
      <c r="E68" s="326" t="s">
        <v>186</v>
      </c>
      <c r="F68" s="354" t="s">
        <v>663</v>
      </c>
      <c r="G68" s="1033"/>
      <c r="H68" s="165"/>
      <c r="I68" s="165"/>
      <c r="J68" s="165"/>
      <c r="K68" s="949"/>
      <c r="L68" s="952"/>
    </row>
    <row r="69" spans="2:12" ht="54.75" customHeight="1" x14ac:dyDescent="0.2">
      <c r="B69" s="1009" t="s">
        <v>719</v>
      </c>
      <c r="C69" s="1012" t="s">
        <v>187</v>
      </c>
      <c r="D69" s="1015">
        <v>1</v>
      </c>
      <c r="E69" s="355" t="s">
        <v>720</v>
      </c>
      <c r="F69" s="129" t="s">
        <v>664</v>
      </c>
      <c r="G69" s="806" t="s">
        <v>665</v>
      </c>
      <c r="H69" s="356"/>
      <c r="I69" s="356"/>
      <c r="J69" s="356"/>
      <c r="K69" s="1019"/>
      <c r="L69" s="1020"/>
    </row>
    <row r="70" spans="2:12" ht="54.75" customHeight="1" x14ac:dyDescent="0.2">
      <c r="B70" s="1010"/>
      <c r="C70" s="1013"/>
      <c r="D70" s="1016"/>
      <c r="E70" s="355" t="s">
        <v>666</v>
      </c>
      <c r="F70" s="91" t="s">
        <v>667</v>
      </c>
      <c r="G70" s="1018"/>
      <c r="H70" s="165"/>
      <c r="I70" s="165"/>
      <c r="J70" s="165"/>
      <c r="K70" s="948"/>
      <c r="L70" s="951"/>
    </row>
    <row r="71" spans="2:12" ht="51" customHeight="1" x14ac:dyDescent="0.2">
      <c r="B71" s="1011"/>
      <c r="C71" s="1014"/>
      <c r="D71" s="1017"/>
      <c r="E71" s="355" t="s">
        <v>721</v>
      </c>
      <c r="F71" s="166" t="s">
        <v>668</v>
      </c>
      <c r="G71" s="996"/>
      <c r="H71" s="167"/>
      <c r="I71" s="167"/>
      <c r="J71" s="167"/>
      <c r="K71" s="949"/>
      <c r="L71" s="952"/>
    </row>
    <row r="72" spans="2:12" ht="38.25" customHeight="1" x14ac:dyDescent="0.2">
      <c r="B72" s="997" t="s">
        <v>722</v>
      </c>
      <c r="C72" s="1000" t="s">
        <v>188</v>
      </c>
      <c r="D72" s="1003">
        <v>2</v>
      </c>
      <c r="E72" s="357" t="s">
        <v>189</v>
      </c>
      <c r="F72" s="358" t="s">
        <v>669</v>
      </c>
      <c r="G72" s="1006" t="s">
        <v>190</v>
      </c>
      <c r="H72" s="972"/>
      <c r="I72" s="972"/>
      <c r="J72" s="972"/>
      <c r="K72" s="975"/>
      <c r="L72" s="978"/>
    </row>
    <row r="73" spans="2:12" ht="31.9" customHeight="1" x14ac:dyDescent="0.2">
      <c r="B73" s="998"/>
      <c r="C73" s="1001"/>
      <c r="D73" s="1004"/>
      <c r="E73" s="339" t="s">
        <v>191</v>
      </c>
      <c r="F73" s="981" t="s">
        <v>670</v>
      </c>
      <c r="G73" s="1007"/>
      <c r="H73" s="973"/>
      <c r="I73" s="973"/>
      <c r="J73" s="973"/>
      <c r="K73" s="976"/>
      <c r="L73" s="979"/>
    </row>
    <row r="74" spans="2:12" ht="33.75" customHeight="1" x14ac:dyDescent="0.2">
      <c r="B74" s="998"/>
      <c r="C74" s="1001"/>
      <c r="D74" s="1004"/>
      <c r="E74" s="339" t="s">
        <v>192</v>
      </c>
      <c r="F74" s="982"/>
      <c r="G74" s="1007"/>
      <c r="H74" s="973"/>
      <c r="I74" s="973"/>
      <c r="J74" s="973"/>
      <c r="K74" s="976"/>
      <c r="L74" s="979"/>
    </row>
    <row r="75" spans="2:12" ht="31.9" customHeight="1" x14ac:dyDescent="0.2">
      <c r="B75" s="998"/>
      <c r="C75" s="1001"/>
      <c r="D75" s="1004"/>
      <c r="E75" s="339" t="s">
        <v>193</v>
      </c>
      <c r="F75" s="983"/>
      <c r="G75" s="1007"/>
      <c r="H75" s="973"/>
      <c r="I75" s="973"/>
      <c r="J75" s="973"/>
      <c r="K75" s="976"/>
      <c r="L75" s="979"/>
    </row>
    <row r="76" spans="2:12" ht="36" customHeight="1" x14ac:dyDescent="0.2">
      <c r="B76" s="998"/>
      <c r="C76" s="1001"/>
      <c r="D76" s="1004"/>
      <c r="E76" s="339" t="s">
        <v>194</v>
      </c>
      <c r="F76" s="359" t="s">
        <v>671</v>
      </c>
      <c r="G76" s="1007"/>
      <c r="H76" s="973"/>
      <c r="I76" s="973"/>
      <c r="J76" s="973"/>
      <c r="K76" s="976"/>
      <c r="L76" s="979"/>
    </row>
    <row r="77" spans="2:12" ht="36" customHeight="1" x14ac:dyDescent="0.2">
      <c r="B77" s="998"/>
      <c r="C77" s="1001"/>
      <c r="D77" s="1004"/>
      <c r="E77" s="339" t="s">
        <v>195</v>
      </c>
      <c r="F77" s="106" t="s">
        <v>575</v>
      </c>
      <c r="G77" s="1007"/>
      <c r="H77" s="973"/>
      <c r="I77" s="973"/>
      <c r="J77" s="973"/>
      <c r="K77" s="976"/>
      <c r="L77" s="979"/>
    </row>
    <row r="78" spans="2:12" ht="49.5" customHeight="1" x14ac:dyDescent="0.2">
      <c r="B78" s="999"/>
      <c r="C78" s="1002"/>
      <c r="D78" s="1005"/>
      <c r="E78" s="360" t="s">
        <v>196</v>
      </c>
      <c r="F78" s="361" t="s">
        <v>672</v>
      </c>
      <c r="G78" s="1008"/>
      <c r="H78" s="974"/>
      <c r="I78" s="974"/>
      <c r="J78" s="974"/>
      <c r="K78" s="977"/>
      <c r="L78" s="980"/>
    </row>
    <row r="79" spans="2:12" ht="39.75" customHeight="1" x14ac:dyDescent="0.2">
      <c r="B79" s="984" t="s">
        <v>673</v>
      </c>
      <c r="C79" s="987" t="s">
        <v>197</v>
      </c>
      <c r="D79" s="991">
        <v>195</v>
      </c>
      <c r="E79" s="362" t="s">
        <v>674</v>
      </c>
      <c r="F79" s="363" t="s">
        <v>675</v>
      </c>
      <c r="G79" s="994" t="s">
        <v>198</v>
      </c>
      <c r="H79" s="946"/>
      <c r="I79" s="943"/>
      <c r="J79" s="946"/>
      <c r="K79" s="947"/>
      <c r="L79" s="950"/>
    </row>
    <row r="80" spans="2:12" ht="45" customHeight="1" x14ac:dyDescent="0.2">
      <c r="B80" s="985"/>
      <c r="C80" s="988"/>
      <c r="D80" s="992"/>
      <c r="E80" s="342" t="s">
        <v>199</v>
      </c>
      <c r="F80" s="364" t="s">
        <v>676</v>
      </c>
      <c r="G80" s="995"/>
      <c r="H80" s="933"/>
      <c r="I80" s="944"/>
      <c r="J80" s="933"/>
      <c r="K80" s="948"/>
      <c r="L80" s="951"/>
    </row>
    <row r="81" spans="2:12" ht="39" customHeight="1" x14ac:dyDescent="0.2">
      <c r="B81" s="985"/>
      <c r="C81" s="988"/>
      <c r="D81" s="992"/>
      <c r="E81" s="342" t="s">
        <v>677</v>
      </c>
      <c r="F81" s="24" t="s">
        <v>678</v>
      </c>
      <c r="G81" s="995"/>
      <c r="H81" s="933"/>
      <c r="I81" s="944"/>
      <c r="J81" s="933"/>
      <c r="K81" s="948"/>
      <c r="L81" s="951"/>
    </row>
    <row r="82" spans="2:12" ht="39.75" customHeight="1" x14ac:dyDescent="0.2">
      <c r="B82" s="985"/>
      <c r="C82" s="988"/>
      <c r="D82" s="992"/>
      <c r="E82" s="168" t="s">
        <v>679</v>
      </c>
      <c r="F82" s="364" t="s">
        <v>680</v>
      </c>
      <c r="G82" s="995"/>
      <c r="H82" s="933"/>
      <c r="I82" s="944"/>
      <c r="J82" s="933"/>
      <c r="K82" s="948"/>
      <c r="L82" s="951"/>
    </row>
    <row r="83" spans="2:12" ht="42" customHeight="1" x14ac:dyDescent="0.2">
      <c r="B83" s="985"/>
      <c r="C83" s="988"/>
      <c r="D83" s="992"/>
      <c r="E83" s="346" t="s">
        <v>200</v>
      </c>
      <c r="F83" s="365" t="s">
        <v>681</v>
      </c>
      <c r="G83" s="995"/>
      <c r="H83" s="933"/>
      <c r="I83" s="944"/>
      <c r="J83" s="933"/>
      <c r="K83" s="948"/>
      <c r="L83" s="951"/>
    </row>
    <row r="84" spans="2:12" ht="33.75" customHeight="1" x14ac:dyDescent="0.2">
      <c r="B84" s="985"/>
      <c r="C84" s="989"/>
      <c r="D84" s="992"/>
      <c r="E84" s="366" t="s">
        <v>201</v>
      </c>
      <c r="F84" s="968" t="s">
        <v>682</v>
      </c>
      <c r="G84" s="995"/>
      <c r="H84" s="933"/>
      <c r="I84" s="944"/>
      <c r="J84" s="933"/>
      <c r="K84" s="948"/>
      <c r="L84" s="951"/>
    </row>
    <row r="85" spans="2:12" ht="36.75" customHeight="1" x14ac:dyDescent="0.2">
      <c r="B85" s="985"/>
      <c r="C85" s="989"/>
      <c r="D85" s="992"/>
      <c r="E85" s="366" t="s">
        <v>202</v>
      </c>
      <c r="F85" s="969"/>
      <c r="G85" s="995"/>
      <c r="H85" s="933"/>
      <c r="I85" s="944"/>
      <c r="J85" s="933"/>
      <c r="K85" s="948"/>
      <c r="L85" s="951"/>
    </row>
    <row r="86" spans="2:12" ht="42" customHeight="1" x14ac:dyDescent="0.2">
      <c r="B86" s="985"/>
      <c r="C86" s="989"/>
      <c r="D86" s="992"/>
      <c r="E86" s="366" t="s">
        <v>683</v>
      </c>
      <c r="F86" s="970" t="s">
        <v>684</v>
      </c>
      <c r="G86" s="995"/>
      <c r="H86" s="933"/>
      <c r="I86" s="944"/>
      <c r="J86" s="933"/>
      <c r="K86" s="948"/>
      <c r="L86" s="951"/>
    </row>
    <row r="87" spans="2:12" ht="45" customHeight="1" x14ac:dyDescent="0.2">
      <c r="B87" s="985"/>
      <c r="C87" s="989"/>
      <c r="D87" s="992"/>
      <c r="E87" s="367" t="s">
        <v>685</v>
      </c>
      <c r="F87" s="971"/>
      <c r="G87" s="995"/>
      <c r="H87" s="933"/>
      <c r="I87" s="944"/>
      <c r="J87" s="933"/>
      <c r="K87" s="948"/>
      <c r="L87" s="951"/>
    </row>
    <row r="88" spans="2:12" ht="38.25" customHeight="1" x14ac:dyDescent="0.2">
      <c r="B88" s="985"/>
      <c r="C88" s="989"/>
      <c r="D88" s="992"/>
      <c r="E88" s="368" t="s">
        <v>686</v>
      </c>
      <c r="F88" s="369" t="s">
        <v>687</v>
      </c>
      <c r="G88" s="995"/>
      <c r="H88" s="933"/>
      <c r="I88" s="944"/>
      <c r="J88" s="933"/>
      <c r="K88" s="948"/>
      <c r="L88" s="951"/>
    </row>
    <row r="89" spans="2:12" ht="42.75" customHeight="1" x14ac:dyDescent="0.2">
      <c r="B89" s="986"/>
      <c r="C89" s="990"/>
      <c r="D89" s="993"/>
      <c r="E89" s="370" t="s">
        <v>549</v>
      </c>
      <c r="F89" s="371" t="s">
        <v>688</v>
      </c>
      <c r="G89" s="996"/>
      <c r="H89" s="934"/>
      <c r="I89" s="945"/>
      <c r="J89" s="934"/>
      <c r="K89" s="949"/>
      <c r="L89" s="952"/>
    </row>
    <row r="90" spans="2:12" ht="42.75" x14ac:dyDescent="0.2">
      <c r="B90" s="960" t="s">
        <v>203</v>
      </c>
      <c r="C90" s="962" t="s">
        <v>689</v>
      </c>
      <c r="D90" s="964">
        <v>0.9</v>
      </c>
      <c r="E90" s="372" t="s">
        <v>204</v>
      </c>
      <c r="F90" s="373" t="s">
        <v>690</v>
      </c>
      <c r="G90" s="966" t="s">
        <v>691</v>
      </c>
      <c r="H90" s="937"/>
      <c r="I90" s="937"/>
      <c r="J90" s="937"/>
      <c r="K90" s="939"/>
      <c r="L90" s="941"/>
    </row>
    <row r="91" spans="2:12" ht="42.75" customHeight="1" x14ac:dyDescent="0.2">
      <c r="B91" s="960"/>
      <c r="C91" s="962"/>
      <c r="D91" s="964"/>
      <c r="E91" s="374" t="s">
        <v>205</v>
      </c>
      <c r="F91" s="169" t="s">
        <v>692</v>
      </c>
      <c r="G91" s="966"/>
      <c r="H91" s="938"/>
      <c r="I91" s="938"/>
      <c r="J91" s="938"/>
      <c r="K91" s="939"/>
      <c r="L91" s="941"/>
    </row>
    <row r="92" spans="2:12" ht="44.25" customHeight="1" x14ac:dyDescent="0.2">
      <c r="B92" s="960"/>
      <c r="C92" s="962"/>
      <c r="D92" s="964"/>
      <c r="E92" s="372" t="s">
        <v>206</v>
      </c>
      <c r="F92" s="169" t="s">
        <v>693</v>
      </c>
      <c r="G92" s="966"/>
      <c r="H92" s="938"/>
      <c r="I92" s="938"/>
      <c r="J92" s="938"/>
      <c r="K92" s="939"/>
      <c r="L92" s="941"/>
    </row>
    <row r="93" spans="2:12" ht="33" customHeight="1" x14ac:dyDescent="0.2">
      <c r="B93" s="960"/>
      <c r="C93" s="962"/>
      <c r="D93" s="964"/>
      <c r="E93" s="372" t="s">
        <v>207</v>
      </c>
      <c r="F93" s="169" t="s">
        <v>694</v>
      </c>
      <c r="G93" s="966"/>
      <c r="H93" s="938"/>
      <c r="I93" s="938"/>
      <c r="J93" s="938"/>
      <c r="K93" s="939"/>
      <c r="L93" s="941"/>
    </row>
    <row r="94" spans="2:12" ht="36" customHeight="1" x14ac:dyDescent="0.2">
      <c r="B94" s="961"/>
      <c r="C94" s="963"/>
      <c r="D94" s="965"/>
      <c r="E94" s="375" t="s">
        <v>208</v>
      </c>
      <c r="F94" s="170" t="s">
        <v>695</v>
      </c>
      <c r="G94" s="967"/>
      <c r="H94" s="766"/>
      <c r="I94" s="766"/>
      <c r="J94" s="766"/>
      <c r="K94" s="940"/>
      <c r="L94" s="942"/>
    </row>
    <row r="95" spans="2:12" ht="39" customHeight="1" x14ac:dyDescent="0.2">
      <c r="B95" s="953" t="s">
        <v>841</v>
      </c>
      <c r="C95" s="954" t="s">
        <v>696</v>
      </c>
      <c r="D95" s="956">
        <v>0.9</v>
      </c>
      <c r="E95" s="376" t="s">
        <v>209</v>
      </c>
      <c r="F95" s="22" t="s">
        <v>697</v>
      </c>
      <c r="G95" s="959" t="s">
        <v>210</v>
      </c>
      <c r="H95" s="932"/>
      <c r="I95" s="932"/>
      <c r="J95" s="932"/>
      <c r="K95" s="935"/>
      <c r="L95" s="936"/>
    </row>
    <row r="96" spans="2:12" ht="51.75" customHeight="1" x14ac:dyDescent="0.2">
      <c r="B96" s="953"/>
      <c r="C96" s="954"/>
      <c r="D96" s="957"/>
      <c r="E96" s="376" t="s">
        <v>211</v>
      </c>
      <c r="F96" s="377" t="s">
        <v>698</v>
      </c>
      <c r="G96" s="959"/>
      <c r="H96" s="933"/>
      <c r="I96" s="933"/>
      <c r="J96" s="933"/>
      <c r="K96" s="935"/>
      <c r="L96" s="936"/>
    </row>
    <row r="97" spans="2:12" ht="57" x14ac:dyDescent="0.2">
      <c r="B97" s="953"/>
      <c r="C97" s="954"/>
      <c r="D97" s="957"/>
      <c r="E97" s="376" t="s">
        <v>212</v>
      </c>
      <c r="F97" s="378" t="s">
        <v>693</v>
      </c>
      <c r="G97" s="959"/>
      <c r="H97" s="933"/>
      <c r="I97" s="933"/>
      <c r="J97" s="933"/>
      <c r="K97" s="935"/>
      <c r="L97" s="936"/>
    </row>
    <row r="98" spans="2:12" ht="42.75" x14ac:dyDescent="0.2">
      <c r="B98" s="953"/>
      <c r="C98" s="955"/>
      <c r="D98" s="957"/>
      <c r="E98" s="376" t="s">
        <v>213</v>
      </c>
      <c r="F98" s="379" t="s">
        <v>699</v>
      </c>
      <c r="G98" s="959"/>
      <c r="H98" s="933"/>
      <c r="I98" s="933"/>
      <c r="J98" s="933"/>
      <c r="K98" s="935"/>
      <c r="L98" s="936"/>
    </row>
    <row r="99" spans="2:12" ht="39.75" customHeight="1" x14ac:dyDescent="0.2">
      <c r="B99" s="953"/>
      <c r="C99" s="955"/>
      <c r="D99" s="958"/>
      <c r="E99" s="376" t="s">
        <v>214</v>
      </c>
      <c r="F99" s="380" t="s">
        <v>700</v>
      </c>
      <c r="G99" s="959"/>
      <c r="H99" s="934"/>
      <c r="I99" s="934"/>
      <c r="J99" s="934"/>
      <c r="K99" s="935"/>
      <c r="L99" s="936"/>
    </row>
    <row r="101" spans="2:12" x14ac:dyDescent="0.2">
      <c r="C101" s="381"/>
      <c r="D101" s="381"/>
      <c r="E101" s="381"/>
      <c r="F101" s="381"/>
      <c r="G101" s="381"/>
    </row>
    <row r="102" spans="2:12" ht="18" x14ac:dyDescent="0.25">
      <c r="B102" s="7"/>
      <c r="C102" s="382" t="s">
        <v>514</v>
      </c>
      <c r="D102" s="383"/>
      <c r="E102" s="383"/>
      <c r="F102" s="382" t="s">
        <v>515</v>
      </c>
      <c r="G102" s="384"/>
    </row>
    <row r="103" spans="2:12" ht="18" x14ac:dyDescent="0.25">
      <c r="B103" s="7"/>
      <c r="C103" s="382"/>
      <c r="D103" s="383"/>
      <c r="E103" s="383"/>
      <c r="F103" s="382"/>
      <c r="G103" s="384"/>
    </row>
    <row r="104" spans="2:12" ht="18" x14ac:dyDescent="0.25">
      <c r="B104" s="7"/>
      <c r="C104" s="383"/>
      <c r="D104" s="383"/>
      <c r="E104" s="383"/>
      <c r="F104" s="383"/>
      <c r="G104" s="384"/>
    </row>
    <row r="105" spans="2:12" ht="18" x14ac:dyDescent="0.25">
      <c r="B105" s="7"/>
      <c r="C105" s="383"/>
      <c r="D105" s="383"/>
      <c r="E105" s="383"/>
      <c r="F105" s="383"/>
      <c r="G105" s="384"/>
    </row>
    <row r="106" spans="2:12" ht="18" x14ac:dyDescent="0.25">
      <c r="B106" s="7"/>
      <c r="C106" s="383"/>
      <c r="D106" s="383"/>
      <c r="E106" s="383"/>
      <c r="F106" s="383"/>
      <c r="G106" s="384"/>
    </row>
    <row r="107" spans="2:12" ht="18" x14ac:dyDescent="0.25">
      <c r="B107" s="7"/>
      <c r="C107" s="385"/>
      <c r="D107" s="386"/>
      <c r="E107" s="383"/>
      <c r="F107" s="387"/>
      <c r="G107" s="384"/>
    </row>
    <row r="108" spans="2:12" ht="18" x14ac:dyDescent="0.25">
      <c r="B108" s="7"/>
      <c r="C108" s="382" t="s">
        <v>842</v>
      </c>
      <c r="D108" s="386"/>
      <c r="E108" s="383"/>
      <c r="F108" s="382" t="s">
        <v>546</v>
      </c>
      <c r="G108" s="384"/>
    </row>
    <row r="109" spans="2:12" ht="18" x14ac:dyDescent="0.25">
      <c r="B109" s="7"/>
      <c r="C109" s="383" t="s">
        <v>843</v>
      </c>
      <c r="D109" s="386"/>
      <c r="E109" s="383"/>
      <c r="F109" s="383" t="s">
        <v>522</v>
      </c>
      <c r="G109" s="384"/>
    </row>
    <row r="110" spans="2:12" ht="18" x14ac:dyDescent="0.25">
      <c r="B110" s="7"/>
      <c r="C110" s="386"/>
      <c r="D110" s="386"/>
      <c r="E110" s="383"/>
      <c r="F110" s="386"/>
      <c r="G110" s="383"/>
    </row>
  </sheetData>
  <mergeCells count="145">
    <mergeCell ref="C12:J12"/>
    <mergeCell ref="B14:L14"/>
    <mergeCell ref="B15:L15"/>
    <mergeCell ref="B16:L16"/>
    <mergeCell ref="B17:L17"/>
    <mergeCell ref="B18:L18"/>
    <mergeCell ref="G22:G24"/>
    <mergeCell ref="H22:J22"/>
    <mergeCell ref="K22:L22"/>
    <mergeCell ref="H23:J23"/>
    <mergeCell ref="K23:K24"/>
    <mergeCell ref="L23:L24"/>
    <mergeCell ref="B19:L19"/>
    <mergeCell ref="B20:L20"/>
    <mergeCell ref="B21:L21"/>
    <mergeCell ref="B22:B24"/>
    <mergeCell ref="C22:C24"/>
    <mergeCell ref="D22:D24"/>
    <mergeCell ref="E22:E24"/>
    <mergeCell ref="F22:F24"/>
    <mergeCell ref="K25:K28"/>
    <mergeCell ref="L25:L28"/>
    <mergeCell ref="B29:B31"/>
    <mergeCell ref="C29:C31"/>
    <mergeCell ref="D29:D31"/>
    <mergeCell ref="G29:G31"/>
    <mergeCell ref="B25:B28"/>
    <mergeCell ref="C25:C28"/>
    <mergeCell ref="D25:D28"/>
    <mergeCell ref="G25:G28"/>
    <mergeCell ref="B35:L35"/>
    <mergeCell ref="B36:L36"/>
    <mergeCell ref="B37:L37"/>
    <mergeCell ref="B38:L38"/>
    <mergeCell ref="B39:L39"/>
    <mergeCell ref="B40:L40"/>
    <mergeCell ref="J29:J31"/>
    <mergeCell ref="K29:K31"/>
    <mergeCell ref="L29:L31"/>
    <mergeCell ref="B33:L33"/>
    <mergeCell ref="B34:L34"/>
    <mergeCell ref="H29:H31"/>
    <mergeCell ref="I29:I31"/>
    <mergeCell ref="B49:L49"/>
    <mergeCell ref="H44:H47"/>
    <mergeCell ref="H42:J42"/>
    <mergeCell ref="K42:K43"/>
    <mergeCell ref="B44:B47"/>
    <mergeCell ref="C44:C47"/>
    <mergeCell ref="D44:D47"/>
    <mergeCell ref="G44:G47"/>
    <mergeCell ref="K41:L41"/>
    <mergeCell ref="B41:B43"/>
    <mergeCell ref="C41:C43"/>
    <mergeCell ref="D41:D43"/>
    <mergeCell ref="E41:E43"/>
    <mergeCell ref="F41:F43"/>
    <mergeCell ref="G41:G43"/>
    <mergeCell ref="H41:J41"/>
    <mergeCell ref="L42:L43"/>
    <mergeCell ref="I44:I47"/>
    <mergeCell ref="J44:J47"/>
    <mergeCell ref="K44:K47"/>
    <mergeCell ref="L44:L47"/>
    <mergeCell ref="B53:B56"/>
    <mergeCell ref="C53:C56"/>
    <mergeCell ref="D53:D56"/>
    <mergeCell ref="F53:F56"/>
    <mergeCell ref="G53:G56"/>
    <mergeCell ref="H50:J50"/>
    <mergeCell ref="K50:L50"/>
    <mergeCell ref="H51:J51"/>
    <mergeCell ref="K51:K52"/>
    <mergeCell ref="B50:B52"/>
    <mergeCell ref="C50:C52"/>
    <mergeCell ref="D50:D52"/>
    <mergeCell ref="E50:E52"/>
    <mergeCell ref="F50:F52"/>
    <mergeCell ref="G50:G52"/>
    <mergeCell ref="L51:L52"/>
    <mergeCell ref="I53:I56"/>
    <mergeCell ref="J53:J56"/>
    <mergeCell ref="K53:K56"/>
    <mergeCell ref="L53:L56"/>
    <mergeCell ref="H53:H56"/>
    <mergeCell ref="B69:B71"/>
    <mergeCell ref="C69:C71"/>
    <mergeCell ref="D69:D71"/>
    <mergeCell ref="G69:G71"/>
    <mergeCell ref="K69:K71"/>
    <mergeCell ref="L69:L71"/>
    <mergeCell ref="I57:I64"/>
    <mergeCell ref="J57:J64"/>
    <mergeCell ref="K57:K64"/>
    <mergeCell ref="L57:L64"/>
    <mergeCell ref="B65:B68"/>
    <mergeCell ref="C65:C68"/>
    <mergeCell ref="D65:D68"/>
    <mergeCell ref="G65:G68"/>
    <mergeCell ref="K65:K68"/>
    <mergeCell ref="H57:H64"/>
    <mergeCell ref="B57:B64"/>
    <mergeCell ref="C57:C64"/>
    <mergeCell ref="D57:D64"/>
    <mergeCell ref="G57:G64"/>
    <mergeCell ref="L65:L68"/>
    <mergeCell ref="F84:F85"/>
    <mergeCell ref="F86:F87"/>
    <mergeCell ref="H79:H89"/>
    <mergeCell ref="J72:J78"/>
    <mergeCell ref="K72:K78"/>
    <mergeCell ref="L72:L78"/>
    <mergeCell ref="F73:F75"/>
    <mergeCell ref="B79:B89"/>
    <mergeCell ref="C79:C89"/>
    <mergeCell ref="D79:D89"/>
    <mergeCell ref="G79:G89"/>
    <mergeCell ref="H72:H78"/>
    <mergeCell ref="I72:I78"/>
    <mergeCell ref="B72:B78"/>
    <mergeCell ref="C72:C78"/>
    <mergeCell ref="D72:D78"/>
    <mergeCell ref="G72:G78"/>
    <mergeCell ref="B95:B99"/>
    <mergeCell ref="C95:C99"/>
    <mergeCell ref="D95:D99"/>
    <mergeCell ref="G95:G99"/>
    <mergeCell ref="H90:H94"/>
    <mergeCell ref="I90:I94"/>
    <mergeCell ref="B90:B94"/>
    <mergeCell ref="C90:C94"/>
    <mergeCell ref="D90:D94"/>
    <mergeCell ref="G90:G94"/>
    <mergeCell ref="J95:J99"/>
    <mergeCell ref="K95:K99"/>
    <mergeCell ref="L95:L99"/>
    <mergeCell ref="H95:H99"/>
    <mergeCell ref="I95:I99"/>
    <mergeCell ref="J90:J94"/>
    <mergeCell ref="K90:K94"/>
    <mergeCell ref="L90:L94"/>
    <mergeCell ref="I79:I89"/>
    <mergeCell ref="J79:J89"/>
    <mergeCell ref="K79:K89"/>
    <mergeCell ref="L79:L89"/>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51795-9A0F-47C3-9E01-4336982DCAFD}">
  <dimension ref="A12:K71"/>
  <sheetViews>
    <sheetView topLeftCell="B1" zoomScale="80" zoomScaleNormal="80" workbookViewId="0">
      <selection activeCell="B12" sqref="B12:H12"/>
    </sheetView>
  </sheetViews>
  <sheetFormatPr baseColWidth="10" defaultColWidth="11.5703125" defaultRowHeight="14.25" x14ac:dyDescent="0.2"/>
  <cols>
    <col min="1" max="1" width="48.5703125" style="6" customWidth="1"/>
    <col min="2" max="2" width="33.5703125" style="6" customWidth="1"/>
    <col min="3" max="3" width="18" style="6" customWidth="1"/>
    <col min="4" max="4" width="36.5703125" style="6" customWidth="1"/>
    <col min="5" max="5" width="36.140625" style="6" customWidth="1"/>
    <col min="6" max="6" width="38.5703125" style="6" customWidth="1"/>
    <col min="7" max="7" width="4.140625" style="6" customWidth="1"/>
    <col min="8" max="8" width="4.28515625" style="6" customWidth="1"/>
    <col min="9" max="9" width="6.140625" style="6" customWidth="1"/>
    <col min="10" max="10" width="20.85546875" style="6" customWidth="1"/>
    <col min="11" max="11" width="21.7109375" style="6" customWidth="1"/>
    <col min="12" max="16384" width="11.5703125" style="6"/>
  </cols>
  <sheetData>
    <row r="12" spans="1:11" ht="20.25" x14ac:dyDescent="0.3">
      <c r="B12" s="1164" t="s">
        <v>916</v>
      </c>
      <c r="C12" s="1164"/>
      <c r="D12" s="1164"/>
      <c r="E12" s="1164"/>
      <c r="F12" s="1164"/>
      <c r="G12" s="1164"/>
      <c r="H12" s="1164"/>
    </row>
    <row r="13" spans="1:11" ht="17.25" customHeight="1" x14ac:dyDescent="0.2"/>
    <row r="14" spans="1:11" ht="25.5" customHeight="1" x14ac:dyDescent="0.2">
      <c r="A14" s="1176" t="s">
        <v>0</v>
      </c>
      <c r="B14" s="1176"/>
      <c r="C14" s="1176"/>
      <c r="D14" s="1176"/>
      <c r="E14" s="1176"/>
      <c r="F14" s="1176"/>
      <c r="G14" s="1176"/>
      <c r="H14" s="1176"/>
      <c r="I14" s="1176"/>
      <c r="J14" s="1176"/>
      <c r="K14" s="1176"/>
    </row>
    <row r="15" spans="1:11" ht="29.25" customHeight="1" x14ac:dyDescent="0.2">
      <c r="A15" s="1177" t="s">
        <v>1</v>
      </c>
      <c r="B15" s="1178" t="s">
        <v>2</v>
      </c>
      <c r="C15" s="1179" t="s">
        <v>3</v>
      </c>
      <c r="D15" s="1177" t="s">
        <v>4</v>
      </c>
      <c r="E15" s="1177" t="s">
        <v>5</v>
      </c>
      <c r="F15" s="1177" t="s">
        <v>6</v>
      </c>
      <c r="G15" s="1108" t="s">
        <v>7</v>
      </c>
      <c r="H15" s="1108"/>
      <c r="I15" s="1109"/>
      <c r="J15" s="1049" t="s">
        <v>915</v>
      </c>
      <c r="K15" s="1050"/>
    </row>
    <row r="16" spans="1:11" ht="15" customHeight="1" x14ac:dyDescent="0.2">
      <c r="A16" s="1177"/>
      <c r="B16" s="1178"/>
      <c r="C16" s="1179"/>
      <c r="D16" s="1177"/>
      <c r="E16" s="1177"/>
      <c r="F16" s="1177"/>
      <c r="G16" s="1051" t="s">
        <v>904</v>
      </c>
      <c r="H16" s="1051"/>
      <c r="I16" s="1051"/>
      <c r="J16" s="1146" t="s">
        <v>516</v>
      </c>
      <c r="K16" s="1113" t="s">
        <v>70</v>
      </c>
    </row>
    <row r="17" spans="1:11" ht="15" x14ac:dyDescent="0.2">
      <c r="A17" s="1177"/>
      <c r="B17" s="1178"/>
      <c r="C17" s="1179"/>
      <c r="D17" s="1179"/>
      <c r="E17" s="1179"/>
      <c r="F17" s="1179"/>
      <c r="G17" s="162">
        <v>10</v>
      </c>
      <c r="H17" s="162">
        <v>11</v>
      </c>
      <c r="I17" s="162">
        <v>12</v>
      </c>
      <c r="J17" s="1147"/>
      <c r="K17" s="1114"/>
    </row>
    <row r="18" spans="1:11" ht="39" customHeight="1" x14ac:dyDescent="0.2">
      <c r="A18" s="1170" t="s">
        <v>844</v>
      </c>
      <c r="B18" s="1171" t="s">
        <v>845</v>
      </c>
      <c r="C18" s="1172">
        <v>1</v>
      </c>
      <c r="D18" s="389" t="s">
        <v>846</v>
      </c>
      <c r="E18" s="389" t="s">
        <v>847</v>
      </c>
      <c r="F18" s="1173" t="s">
        <v>8</v>
      </c>
      <c r="G18" s="390"/>
      <c r="H18" s="390"/>
      <c r="I18" s="390"/>
      <c r="J18" s="1148"/>
      <c r="K18" s="936"/>
    </row>
    <row r="19" spans="1:11" ht="48.75" customHeight="1" x14ac:dyDescent="0.2">
      <c r="A19" s="1170"/>
      <c r="B19" s="1171"/>
      <c r="C19" s="1172"/>
      <c r="D19" s="1174" t="s">
        <v>848</v>
      </c>
      <c r="E19" s="970" t="s">
        <v>849</v>
      </c>
      <c r="F19" s="1173"/>
      <c r="G19" s="391"/>
      <c r="H19" s="391"/>
      <c r="I19" s="391"/>
      <c r="J19" s="1148"/>
      <c r="K19" s="936"/>
    </row>
    <row r="20" spans="1:11" ht="45.75" customHeight="1" x14ac:dyDescent="0.2">
      <c r="A20" s="1170"/>
      <c r="B20" s="1171"/>
      <c r="C20" s="1172"/>
      <c r="D20" s="1175"/>
      <c r="E20" s="971"/>
      <c r="F20" s="1173"/>
      <c r="G20" s="391"/>
      <c r="H20" s="391"/>
      <c r="I20" s="391"/>
      <c r="J20" s="1148"/>
      <c r="K20" s="936"/>
    </row>
    <row r="21" spans="1:11" ht="53.25" customHeight="1" x14ac:dyDescent="0.2">
      <c r="A21" s="1170"/>
      <c r="B21" s="1171"/>
      <c r="C21" s="1172"/>
      <c r="D21" s="392" t="s">
        <v>850</v>
      </c>
      <c r="E21" s="295" t="s">
        <v>851</v>
      </c>
      <c r="F21" s="1173"/>
      <c r="G21" s="391"/>
      <c r="H21" s="391"/>
      <c r="I21" s="391"/>
      <c r="J21" s="1148"/>
      <c r="K21" s="936"/>
    </row>
    <row r="22" spans="1:11" ht="55.5" customHeight="1" x14ac:dyDescent="0.2">
      <c r="A22" s="1170"/>
      <c r="B22" s="1171"/>
      <c r="C22" s="1172"/>
      <c r="D22" s="392" t="s">
        <v>852</v>
      </c>
      <c r="E22" s="295" t="s">
        <v>853</v>
      </c>
      <c r="F22" s="1173"/>
      <c r="G22" s="391"/>
      <c r="H22" s="391"/>
      <c r="I22" s="391"/>
      <c r="J22" s="1148"/>
      <c r="K22" s="936"/>
    </row>
    <row r="23" spans="1:11" ht="71.25" customHeight="1" x14ac:dyDescent="0.2">
      <c r="A23" s="1170"/>
      <c r="B23" s="1171"/>
      <c r="C23" s="1172"/>
      <c r="D23" s="380" t="s">
        <v>854</v>
      </c>
      <c r="E23" s="295" t="s">
        <v>855</v>
      </c>
      <c r="F23" s="1173"/>
      <c r="G23" s="391"/>
      <c r="H23" s="391"/>
      <c r="I23" s="391"/>
      <c r="J23" s="1148"/>
      <c r="K23" s="936"/>
    </row>
    <row r="24" spans="1:11" ht="59.25" customHeight="1" x14ac:dyDescent="0.2">
      <c r="A24" s="953" t="s">
        <v>856</v>
      </c>
      <c r="B24" s="955" t="s">
        <v>9</v>
      </c>
      <c r="C24" s="1166">
        <v>1</v>
      </c>
      <c r="D24" s="393" t="s">
        <v>10</v>
      </c>
      <c r="E24" s="394" t="s">
        <v>857</v>
      </c>
      <c r="F24" s="959" t="s">
        <v>11</v>
      </c>
      <c r="G24" s="1124"/>
      <c r="H24" s="1124"/>
      <c r="I24" s="1124"/>
      <c r="J24" s="1145"/>
      <c r="K24" s="1145"/>
    </row>
    <row r="25" spans="1:11" ht="38.25" customHeight="1" x14ac:dyDescent="0.2">
      <c r="A25" s="953"/>
      <c r="B25" s="955"/>
      <c r="C25" s="1166"/>
      <c r="D25" s="393" t="s">
        <v>12</v>
      </c>
      <c r="E25" s="395" t="s">
        <v>858</v>
      </c>
      <c r="F25" s="959"/>
      <c r="G25" s="1116"/>
      <c r="H25" s="1116"/>
      <c r="I25" s="1116"/>
      <c r="J25" s="1145"/>
      <c r="K25" s="1145"/>
    </row>
    <row r="26" spans="1:11" ht="39" customHeight="1" x14ac:dyDescent="0.2">
      <c r="A26" s="953"/>
      <c r="B26" s="955"/>
      <c r="C26" s="1166"/>
      <c r="D26" s="393" t="s">
        <v>13</v>
      </c>
      <c r="E26" s="396" t="s">
        <v>859</v>
      </c>
      <c r="F26" s="959"/>
      <c r="G26" s="1116"/>
      <c r="H26" s="1116"/>
      <c r="I26" s="1116"/>
      <c r="J26" s="1145"/>
      <c r="K26" s="1145"/>
    </row>
    <row r="27" spans="1:11" ht="38.25" customHeight="1" x14ac:dyDescent="0.2">
      <c r="A27" s="953"/>
      <c r="B27" s="955"/>
      <c r="C27" s="1166"/>
      <c r="D27" s="393" t="s">
        <v>14</v>
      </c>
      <c r="E27" s="397" t="s">
        <v>860</v>
      </c>
      <c r="F27" s="959"/>
      <c r="G27" s="1116"/>
      <c r="H27" s="1116"/>
      <c r="I27" s="1116"/>
      <c r="J27" s="1145"/>
      <c r="K27" s="1145"/>
    </row>
    <row r="28" spans="1:11" ht="42.75" x14ac:dyDescent="0.2">
      <c r="A28" s="953"/>
      <c r="B28" s="955"/>
      <c r="C28" s="1166"/>
      <c r="D28" s="376" t="s">
        <v>15</v>
      </c>
      <c r="E28" s="398" t="s">
        <v>861</v>
      </c>
      <c r="F28" s="959"/>
      <c r="G28" s="1116"/>
      <c r="H28" s="1116"/>
      <c r="I28" s="1116"/>
      <c r="J28" s="1145"/>
      <c r="K28" s="1145"/>
    </row>
    <row r="29" spans="1:11" ht="45.75" customHeight="1" x14ac:dyDescent="0.2">
      <c r="A29" s="953"/>
      <c r="B29" s="955"/>
      <c r="C29" s="1166"/>
      <c r="D29" s="376" t="s">
        <v>16</v>
      </c>
      <c r="E29" s="398" t="s">
        <v>862</v>
      </c>
      <c r="F29" s="959"/>
      <c r="G29" s="1117"/>
      <c r="H29" s="1117"/>
      <c r="I29" s="1117"/>
      <c r="J29" s="1145"/>
      <c r="K29" s="1145"/>
    </row>
    <row r="30" spans="1:11" ht="60" customHeight="1" x14ac:dyDescent="0.2">
      <c r="A30" s="1158" t="s">
        <v>863</v>
      </c>
      <c r="B30" s="1068" t="s">
        <v>17</v>
      </c>
      <c r="C30" s="1123">
        <v>1</v>
      </c>
      <c r="D30" s="399" t="s">
        <v>18</v>
      </c>
      <c r="E30" s="400" t="s">
        <v>864</v>
      </c>
      <c r="F30" s="1167" t="s">
        <v>19</v>
      </c>
      <c r="G30" s="1130"/>
      <c r="H30" s="1130"/>
      <c r="I30" s="1130"/>
      <c r="J30" s="948"/>
      <c r="K30" s="951"/>
    </row>
    <row r="31" spans="1:11" ht="42" customHeight="1" x14ac:dyDescent="0.2">
      <c r="A31" s="1158"/>
      <c r="B31" s="1068"/>
      <c r="C31" s="1166"/>
      <c r="D31" s="401" t="s">
        <v>20</v>
      </c>
      <c r="E31" s="400" t="s">
        <v>865</v>
      </c>
      <c r="F31" s="1168"/>
      <c r="G31" s="1130"/>
      <c r="H31" s="1130"/>
      <c r="I31" s="1130"/>
      <c r="J31" s="948"/>
      <c r="K31" s="951"/>
    </row>
    <row r="32" spans="1:11" ht="28.5" customHeight="1" x14ac:dyDescent="0.2">
      <c r="A32" s="1158"/>
      <c r="B32" s="1068"/>
      <c r="C32" s="1166"/>
      <c r="D32" s="402" t="s">
        <v>21</v>
      </c>
      <c r="E32" s="400" t="s">
        <v>866</v>
      </c>
      <c r="F32" s="1168"/>
      <c r="G32" s="1130"/>
      <c r="H32" s="1130"/>
      <c r="I32" s="1130"/>
      <c r="J32" s="948"/>
      <c r="K32" s="951"/>
    </row>
    <row r="33" spans="1:11" ht="40.5" customHeight="1" x14ac:dyDescent="0.2">
      <c r="A33" s="1165"/>
      <c r="B33" s="1135"/>
      <c r="C33" s="1166"/>
      <c r="D33" s="402" t="s">
        <v>22</v>
      </c>
      <c r="E33" s="400" t="s">
        <v>867</v>
      </c>
      <c r="F33" s="1169"/>
      <c r="G33" s="777"/>
      <c r="H33" s="777"/>
      <c r="I33" s="777"/>
      <c r="J33" s="949"/>
      <c r="K33" s="951"/>
    </row>
    <row r="34" spans="1:11" ht="54.75" customHeight="1" x14ac:dyDescent="0.2">
      <c r="A34" s="1131" t="s">
        <v>23</v>
      </c>
      <c r="B34" s="1140" t="s">
        <v>24</v>
      </c>
      <c r="C34" s="1142">
        <v>1</v>
      </c>
      <c r="D34" s="300" t="s">
        <v>25</v>
      </c>
      <c r="E34" s="296" t="s">
        <v>868</v>
      </c>
      <c r="F34" s="1143" t="s">
        <v>26</v>
      </c>
      <c r="G34" s="1138"/>
      <c r="H34" s="1138"/>
      <c r="I34" s="1138"/>
      <c r="J34" s="1139"/>
      <c r="K34" s="1079"/>
    </row>
    <row r="35" spans="1:11" ht="50.25" customHeight="1" x14ac:dyDescent="0.2">
      <c r="A35" s="1131"/>
      <c r="B35" s="1141"/>
      <c r="C35" s="1122"/>
      <c r="D35" s="403" t="s">
        <v>27</v>
      </c>
      <c r="E35" s="404" t="s">
        <v>869</v>
      </c>
      <c r="F35" s="1144"/>
      <c r="G35" s="934"/>
      <c r="H35" s="934"/>
      <c r="I35" s="934"/>
      <c r="J35" s="948"/>
      <c r="K35" s="952"/>
    </row>
    <row r="36" spans="1:11" ht="43.5" customHeight="1" x14ac:dyDescent="0.2">
      <c r="A36" s="1131" t="s">
        <v>28</v>
      </c>
      <c r="B36" s="1132" t="s">
        <v>870</v>
      </c>
      <c r="C36" s="1134">
        <v>1</v>
      </c>
      <c r="D36" s="405" t="s">
        <v>29</v>
      </c>
      <c r="E36" s="406" t="s">
        <v>871</v>
      </c>
      <c r="F36" s="1136" t="s">
        <v>30</v>
      </c>
      <c r="G36" s="1137"/>
      <c r="H36" s="1138"/>
      <c r="I36" s="1138"/>
      <c r="J36" s="935"/>
      <c r="K36" s="936"/>
    </row>
    <row r="37" spans="1:11" ht="37.5" customHeight="1" x14ac:dyDescent="0.2">
      <c r="A37" s="1131"/>
      <c r="B37" s="1133"/>
      <c r="C37" s="1068"/>
      <c r="D37" s="401" t="s">
        <v>31</v>
      </c>
      <c r="E37" s="407" t="s">
        <v>872</v>
      </c>
      <c r="F37" s="1122"/>
      <c r="G37" s="944"/>
      <c r="H37" s="933"/>
      <c r="I37" s="933"/>
      <c r="J37" s="1126"/>
      <c r="K37" s="1118"/>
    </row>
    <row r="38" spans="1:11" ht="44.25" customHeight="1" x14ac:dyDescent="0.2">
      <c r="A38" s="738"/>
      <c r="B38" s="1133"/>
      <c r="C38" s="1068"/>
      <c r="D38" s="408" t="s">
        <v>32</v>
      </c>
      <c r="E38" s="409" t="s">
        <v>873</v>
      </c>
      <c r="F38" s="1122"/>
      <c r="G38" s="944"/>
      <c r="H38" s="933"/>
      <c r="I38" s="933"/>
      <c r="J38" s="1126"/>
      <c r="K38" s="1118"/>
    </row>
    <row r="39" spans="1:11" ht="63.75" customHeight="1" x14ac:dyDescent="0.2">
      <c r="A39" s="738"/>
      <c r="B39" s="1133"/>
      <c r="C39" s="1135"/>
      <c r="D39" s="410" t="s">
        <v>33</v>
      </c>
      <c r="E39" s="411" t="s">
        <v>874</v>
      </c>
      <c r="F39" s="1123"/>
      <c r="G39" s="945"/>
      <c r="H39" s="934"/>
      <c r="I39" s="934"/>
      <c r="J39" s="1126"/>
      <c r="K39" s="1118"/>
    </row>
    <row r="40" spans="1:11" ht="42.75" customHeight="1" x14ac:dyDescent="0.2">
      <c r="A40" s="1156" t="s">
        <v>34</v>
      </c>
      <c r="B40" s="1159" t="s">
        <v>35</v>
      </c>
      <c r="C40" s="995">
        <v>1</v>
      </c>
      <c r="D40" s="412" t="s">
        <v>36</v>
      </c>
      <c r="E40" s="404" t="s">
        <v>875</v>
      </c>
      <c r="F40" s="1162" t="s">
        <v>37</v>
      </c>
      <c r="G40" s="1129"/>
      <c r="H40" s="1129"/>
      <c r="I40" s="1129"/>
      <c r="J40" s="328"/>
      <c r="K40" s="1079"/>
    </row>
    <row r="41" spans="1:11" ht="54" customHeight="1" x14ac:dyDescent="0.2">
      <c r="A41" s="1157"/>
      <c r="B41" s="1160"/>
      <c r="C41" s="1018"/>
      <c r="D41" s="413" t="s">
        <v>38</v>
      </c>
      <c r="E41" s="404" t="s">
        <v>876</v>
      </c>
      <c r="F41" s="1163"/>
      <c r="G41" s="1130"/>
      <c r="H41" s="1130"/>
      <c r="I41" s="1130"/>
      <c r="J41" s="948"/>
      <c r="K41" s="951"/>
    </row>
    <row r="42" spans="1:11" ht="42.75" customHeight="1" x14ac:dyDescent="0.2">
      <c r="A42" s="1158"/>
      <c r="B42" s="1161"/>
      <c r="C42" s="995"/>
      <c r="D42" s="414" t="s">
        <v>39</v>
      </c>
      <c r="E42" s="415" t="s">
        <v>877</v>
      </c>
      <c r="F42" s="1163"/>
      <c r="G42" s="777"/>
      <c r="H42" s="777"/>
      <c r="I42" s="777"/>
      <c r="J42" s="948"/>
      <c r="K42" s="952"/>
    </row>
    <row r="43" spans="1:11" ht="79.5" customHeight="1" x14ac:dyDescent="0.2">
      <c r="A43" s="685" t="s">
        <v>40</v>
      </c>
      <c r="B43" s="634" t="s">
        <v>41</v>
      </c>
      <c r="C43" s="1127">
        <v>1</v>
      </c>
      <c r="D43" s="91" t="s">
        <v>42</v>
      </c>
      <c r="E43" s="83" t="s">
        <v>878</v>
      </c>
      <c r="F43" s="1128" t="s">
        <v>43</v>
      </c>
      <c r="G43" s="932"/>
      <c r="H43" s="932"/>
      <c r="I43" s="932"/>
      <c r="J43" s="1126"/>
      <c r="K43" s="1118"/>
    </row>
    <row r="44" spans="1:11" ht="79.5" customHeight="1" x14ac:dyDescent="0.2">
      <c r="A44" s="685"/>
      <c r="B44" s="634"/>
      <c r="C44" s="1127"/>
      <c r="D44" s="91" t="s">
        <v>44</v>
      </c>
      <c r="E44" s="128" t="s">
        <v>879</v>
      </c>
      <c r="F44" s="1128"/>
      <c r="G44" s="933"/>
      <c r="H44" s="933"/>
      <c r="I44" s="933"/>
      <c r="J44" s="1126"/>
      <c r="K44" s="1118"/>
    </row>
    <row r="45" spans="1:11" ht="66" customHeight="1" x14ac:dyDescent="0.2">
      <c r="A45" s="685"/>
      <c r="B45" s="634"/>
      <c r="C45" s="1127"/>
      <c r="D45" s="129" t="s">
        <v>45</v>
      </c>
      <c r="E45" s="128" t="s">
        <v>880</v>
      </c>
      <c r="F45" s="1128"/>
      <c r="G45" s="933"/>
      <c r="H45" s="933"/>
      <c r="I45" s="933"/>
      <c r="J45" s="1126"/>
      <c r="K45" s="1118"/>
    </row>
    <row r="46" spans="1:11" ht="49.5" customHeight="1" x14ac:dyDescent="0.2">
      <c r="A46" s="685"/>
      <c r="B46" s="634"/>
      <c r="C46" s="1127"/>
      <c r="D46" s="91" t="s">
        <v>46</v>
      </c>
      <c r="E46" s="128" t="s">
        <v>881</v>
      </c>
      <c r="F46" s="1128"/>
      <c r="G46" s="933"/>
      <c r="H46" s="933"/>
      <c r="I46" s="933"/>
      <c r="J46" s="1126"/>
      <c r="K46" s="1118"/>
    </row>
    <row r="47" spans="1:11" ht="62.25" customHeight="1" x14ac:dyDescent="0.2">
      <c r="A47" s="685"/>
      <c r="B47" s="634"/>
      <c r="C47" s="1127"/>
      <c r="D47" s="91" t="s">
        <v>47</v>
      </c>
      <c r="E47" s="83" t="s">
        <v>882</v>
      </c>
      <c r="F47" s="1128"/>
      <c r="G47" s="934"/>
      <c r="H47" s="934"/>
      <c r="I47" s="934"/>
      <c r="J47" s="1126"/>
      <c r="K47" s="1118"/>
    </row>
    <row r="48" spans="1:11" ht="65.25" customHeight="1" x14ac:dyDescent="0.2">
      <c r="A48" s="685" t="s">
        <v>48</v>
      </c>
      <c r="B48" s="634" t="s">
        <v>49</v>
      </c>
      <c r="C48" s="1127">
        <v>1</v>
      </c>
      <c r="D48" s="416" t="s">
        <v>50</v>
      </c>
      <c r="E48" s="417" t="s">
        <v>883</v>
      </c>
      <c r="F48" s="1128" t="s">
        <v>51</v>
      </c>
      <c r="G48" s="1125"/>
      <c r="H48" s="1125"/>
      <c r="I48" s="1125"/>
      <c r="J48" s="1126"/>
      <c r="K48" s="1118"/>
    </row>
    <row r="49" spans="1:11" ht="42.75" customHeight="1" x14ac:dyDescent="0.2">
      <c r="A49" s="685"/>
      <c r="B49" s="634"/>
      <c r="C49" s="1127"/>
      <c r="D49" s="416" t="s">
        <v>52</v>
      </c>
      <c r="E49" s="418" t="s">
        <v>884</v>
      </c>
      <c r="F49" s="1127"/>
      <c r="G49" s="1125"/>
      <c r="H49" s="1125"/>
      <c r="I49" s="1125"/>
      <c r="J49" s="1126"/>
      <c r="K49" s="1118"/>
    </row>
    <row r="50" spans="1:11" ht="42.75" customHeight="1" x14ac:dyDescent="0.2">
      <c r="A50" s="685"/>
      <c r="B50" s="634"/>
      <c r="C50" s="1127"/>
      <c r="D50" s="416" t="s">
        <v>53</v>
      </c>
      <c r="E50" s="418" t="s">
        <v>885</v>
      </c>
      <c r="F50" s="1127"/>
      <c r="G50" s="1125"/>
      <c r="H50" s="1125"/>
      <c r="I50" s="1125"/>
      <c r="J50" s="1126"/>
      <c r="K50" s="1118"/>
    </row>
    <row r="51" spans="1:11" ht="42.75" customHeight="1" x14ac:dyDescent="0.2">
      <c r="A51" s="685"/>
      <c r="B51" s="634"/>
      <c r="C51" s="1127"/>
      <c r="D51" s="419" t="s">
        <v>54</v>
      </c>
      <c r="E51" s="420" t="s">
        <v>886</v>
      </c>
      <c r="F51" s="1127"/>
      <c r="G51" s="1125"/>
      <c r="H51" s="1125"/>
      <c r="I51" s="1125"/>
      <c r="J51" s="1126"/>
      <c r="K51" s="1118"/>
    </row>
    <row r="52" spans="1:11" ht="48.75" customHeight="1" x14ac:dyDescent="0.2">
      <c r="A52" s="1119" t="s">
        <v>55</v>
      </c>
      <c r="B52" s="1121" t="s">
        <v>56</v>
      </c>
      <c r="C52" s="1122">
        <v>1</v>
      </c>
      <c r="D52" s="421" t="s">
        <v>57</v>
      </c>
      <c r="E52" s="422" t="s">
        <v>887</v>
      </c>
      <c r="F52" s="593" t="s">
        <v>58</v>
      </c>
      <c r="G52" s="1124"/>
      <c r="H52" s="1124"/>
      <c r="I52" s="1124"/>
      <c r="J52" s="1112"/>
      <c r="K52" s="1112"/>
    </row>
    <row r="53" spans="1:11" ht="48.75" customHeight="1" x14ac:dyDescent="0.2">
      <c r="A53" s="1119"/>
      <c r="B53" s="1121"/>
      <c r="C53" s="1122"/>
      <c r="D53" s="423" t="s">
        <v>59</v>
      </c>
      <c r="E53" s="424" t="s">
        <v>888</v>
      </c>
      <c r="F53" s="593"/>
      <c r="G53" s="1116"/>
      <c r="H53" s="1116"/>
      <c r="I53" s="1116"/>
      <c r="J53" s="1112"/>
      <c r="K53" s="1112"/>
    </row>
    <row r="54" spans="1:11" ht="59.25" customHeight="1" x14ac:dyDescent="0.2">
      <c r="A54" s="1119"/>
      <c r="B54" s="1121"/>
      <c r="C54" s="1122"/>
      <c r="D54" s="425" t="s">
        <v>60</v>
      </c>
      <c r="E54" s="426" t="s">
        <v>889</v>
      </c>
      <c r="F54" s="593"/>
      <c r="G54" s="1116"/>
      <c r="H54" s="1116"/>
      <c r="I54" s="1116"/>
      <c r="J54" s="1112"/>
      <c r="K54" s="1112"/>
    </row>
    <row r="55" spans="1:11" ht="59.25" customHeight="1" x14ac:dyDescent="0.2">
      <c r="A55" s="1119"/>
      <c r="B55" s="1121"/>
      <c r="C55" s="1122"/>
      <c r="D55" s="423" t="s">
        <v>61</v>
      </c>
      <c r="E55" s="427" t="s">
        <v>890</v>
      </c>
      <c r="F55" s="593"/>
      <c r="G55" s="1116"/>
      <c r="H55" s="1116"/>
      <c r="I55" s="1116"/>
      <c r="J55" s="1112"/>
      <c r="K55" s="1112"/>
    </row>
    <row r="56" spans="1:11" ht="59.25" customHeight="1" x14ac:dyDescent="0.2">
      <c r="A56" s="1120"/>
      <c r="B56" s="757"/>
      <c r="C56" s="1123"/>
      <c r="D56" s="428" t="s">
        <v>62</v>
      </c>
      <c r="E56" s="429" t="s">
        <v>891</v>
      </c>
      <c r="F56" s="595"/>
      <c r="G56" s="1117"/>
      <c r="H56" s="1117"/>
      <c r="I56" s="1117"/>
      <c r="J56" s="722"/>
      <c r="K56" s="722"/>
    </row>
    <row r="57" spans="1:11" ht="51.75" customHeight="1" x14ac:dyDescent="0.2">
      <c r="A57" s="1149" t="s">
        <v>63</v>
      </c>
      <c r="B57" s="1152" t="s">
        <v>64</v>
      </c>
      <c r="C57" s="1142">
        <v>1</v>
      </c>
      <c r="D57" s="401" t="s">
        <v>65</v>
      </c>
      <c r="E57" s="430" t="s">
        <v>892</v>
      </c>
      <c r="F57" s="1153" t="s">
        <v>66</v>
      </c>
      <c r="G57" s="1115"/>
      <c r="H57" s="1115"/>
      <c r="I57" s="1115"/>
      <c r="J57" s="1111"/>
      <c r="K57" s="1111"/>
    </row>
    <row r="58" spans="1:11" ht="51.75" customHeight="1" x14ac:dyDescent="0.2">
      <c r="A58" s="1150"/>
      <c r="B58" s="1121"/>
      <c r="C58" s="1122"/>
      <c r="D58" s="401" t="s">
        <v>67</v>
      </c>
      <c r="E58" s="404" t="s">
        <v>893</v>
      </c>
      <c r="F58" s="1154"/>
      <c r="G58" s="1116"/>
      <c r="H58" s="1116"/>
      <c r="I58" s="1116"/>
      <c r="J58" s="1112"/>
      <c r="K58" s="1112"/>
    </row>
    <row r="59" spans="1:11" ht="51.75" customHeight="1" x14ac:dyDescent="0.2">
      <c r="A59" s="1151"/>
      <c r="B59" s="757"/>
      <c r="C59" s="1123"/>
      <c r="D59" s="431" t="s">
        <v>68</v>
      </c>
      <c r="E59" s="432" t="s">
        <v>894</v>
      </c>
      <c r="F59" s="1155"/>
      <c r="G59" s="1117"/>
      <c r="H59" s="1117"/>
      <c r="I59" s="1117"/>
      <c r="J59" s="722"/>
      <c r="K59" s="722"/>
    </row>
    <row r="62" spans="1:11" x14ac:dyDescent="0.2">
      <c r="B62" s="381"/>
      <c r="C62" s="381"/>
      <c r="D62" s="381"/>
      <c r="E62" s="381"/>
      <c r="F62" s="381"/>
    </row>
    <row r="63" spans="1:11" ht="18" x14ac:dyDescent="0.25">
      <c r="A63" s="7"/>
      <c r="B63" s="382" t="s">
        <v>514</v>
      </c>
      <c r="C63" s="383"/>
      <c r="D63" s="383"/>
      <c r="E63" s="382" t="s">
        <v>515</v>
      </c>
      <c r="F63" s="384"/>
    </row>
    <row r="64" spans="1:11" ht="18" x14ac:dyDescent="0.25">
      <c r="A64" s="7"/>
      <c r="B64" s="382"/>
      <c r="C64" s="383"/>
      <c r="D64" s="383"/>
      <c r="E64" s="382"/>
      <c r="F64" s="384"/>
    </row>
    <row r="65" spans="1:6" ht="18" x14ac:dyDescent="0.25">
      <c r="A65" s="7"/>
      <c r="B65" s="383"/>
      <c r="C65" s="383"/>
      <c r="D65" s="383"/>
      <c r="E65" s="383"/>
      <c r="F65" s="384"/>
    </row>
    <row r="66" spans="1:6" ht="18" x14ac:dyDescent="0.25">
      <c r="A66" s="7"/>
      <c r="B66" s="383"/>
      <c r="C66" s="383"/>
      <c r="D66" s="383"/>
      <c r="E66" s="383"/>
      <c r="F66" s="384"/>
    </row>
    <row r="67" spans="1:6" ht="18" x14ac:dyDescent="0.25">
      <c r="A67" s="7"/>
      <c r="B67" s="383"/>
      <c r="C67" s="383"/>
      <c r="D67" s="383"/>
      <c r="E67" s="383"/>
      <c r="F67" s="384"/>
    </row>
    <row r="68" spans="1:6" ht="18" x14ac:dyDescent="0.25">
      <c r="A68" s="7"/>
      <c r="B68" s="385"/>
      <c r="C68" s="386"/>
      <c r="D68" s="383"/>
      <c r="E68" s="387"/>
      <c r="F68" s="384"/>
    </row>
    <row r="69" spans="1:6" ht="18" x14ac:dyDescent="0.25">
      <c r="A69" s="7"/>
      <c r="B69" s="382" t="s">
        <v>842</v>
      </c>
      <c r="C69" s="386"/>
      <c r="D69" s="383"/>
      <c r="E69" s="382" t="s">
        <v>546</v>
      </c>
      <c r="F69" s="384"/>
    </row>
    <row r="70" spans="1:6" ht="18" x14ac:dyDescent="0.25">
      <c r="A70" s="7"/>
      <c r="B70" s="383" t="s">
        <v>843</v>
      </c>
      <c r="C70" s="386"/>
      <c r="D70" s="383"/>
      <c r="E70" s="383" t="s">
        <v>522</v>
      </c>
      <c r="F70" s="384"/>
    </row>
    <row r="71" spans="1:6" ht="18" x14ac:dyDescent="0.25">
      <c r="A71" s="7"/>
      <c r="B71" s="386"/>
      <c r="C71" s="386"/>
      <c r="D71" s="383"/>
      <c r="E71" s="386"/>
      <c r="F71" s="383"/>
    </row>
  </sheetData>
  <mergeCells count="102">
    <mergeCell ref="B12:H12"/>
    <mergeCell ref="A30:A33"/>
    <mergeCell ref="B30:B33"/>
    <mergeCell ref="C30:C33"/>
    <mergeCell ref="F30:F33"/>
    <mergeCell ref="E19:E20"/>
    <mergeCell ref="A24:A29"/>
    <mergeCell ref="B24:B29"/>
    <mergeCell ref="C24:C29"/>
    <mergeCell ref="F24:F29"/>
    <mergeCell ref="A18:A23"/>
    <mergeCell ref="B18:B23"/>
    <mergeCell ref="C18:C23"/>
    <mergeCell ref="F18:F23"/>
    <mergeCell ref="D19:D20"/>
    <mergeCell ref="A14:K14"/>
    <mergeCell ref="A15:A17"/>
    <mergeCell ref="B15:B17"/>
    <mergeCell ref="C15:C17"/>
    <mergeCell ref="D15:D17"/>
    <mergeCell ref="E15:E17"/>
    <mergeCell ref="F15:F17"/>
    <mergeCell ref="G15:I15"/>
    <mergeCell ref="J24:J29"/>
    <mergeCell ref="A57:A59"/>
    <mergeCell ref="B57:B59"/>
    <mergeCell ref="C57:C59"/>
    <mergeCell ref="F57:F59"/>
    <mergeCell ref="A48:A51"/>
    <mergeCell ref="B48:B51"/>
    <mergeCell ref="C48:C51"/>
    <mergeCell ref="F48:F51"/>
    <mergeCell ref="A40:A42"/>
    <mergeCell ref="B40:B42"/>
    <mergeCell ref="C40:C42"/>
    <mergeCell ref="F40:F42"/>
    <mergeCell ref="K24:K29"/>
    <mergeCell ref="G30:G33"/>
    <mergeCell ref="H30:H33"/>
    <mergeCell ref="I30:I33"/>
    <mergeCell ref="J30:J33"/>
    <mergeCell ref="K30:K33"/>
    <mergeCell ref="J15:K15"/>
    <mergeCell ref="G16:I16"/>
    <mergeCell ref="J16:J17"/>
    <mergeCell ref="G24:G29"/>
    <mergeCell ref="H24:H29"/>
    <mergeCell ref="I24:I29"/>
    <mergeCell ref="J18:J23"/>
    <mergeCell ref="K18:K23"/>
    <mergeCell ref="K34:K35"/>
    <mergeCell ref="A36:A39"/>
    <mergeCell ref="B36:B39"/>
    <mergeCell ref="C36:C39"/>
    <mergeCell ref="F36:F39"/>
    <mergeCell ref="G36:G39"/>
    <mergeCell ref="H36:H39"/>
    <mergeCell ref="I36:I39"/>
    <mergeCell ref="J36:J39"/>
    <mergeCell ref="K36:K39"/>
    <mergeCell ref="G34:G35"/>
    <mergeCell ref="H34:H35"/>
    <mergeCell ref="I34:I35"/>
    <mergeCell ref="J34:J35"/>
    <mergeCell ref="A34:A35"/>
    <mergeCell ref="B34:B35"/>
    <mergeCell ref="C34:C35"/>
    <mergeCell ref="F34:F35"/>
    <mergeCell ref="G43:G47"/>
    <mergeCell ref="H43:H47"/>
    <mergeCell ref="I43:I47"/>
    <mergeCell ref="J43:J47"/>
    <mergeCell ref="K43:K47"/>
    <mergeCell ref="K40:K42"/>
    <mergeCell ref="G40:G42"/>
    <mergeCell ref="H40:H42"/>
    <mergeCell ref="I40:I42"/>
    <mergeCell ref="J41:J42"/>
    <mergeCell ref="K57:K59"/>
    <mergeCell ref="K16:K17"/>
    <mergeCell ref="G57:G59"/>
    <mergeCell ref="H57:H59"/>
    <mergeCell ref="I57:I59"/>
    <mergeCell ref="J57:J59"/>
    <mergeCell ref="K48:K51"/>
    <mergeCell ref="A52:A56"/>
    <mergeCell ref="B52:B56"/>
    <mergeCell ref="C52:C56"/>
    <mergeCell ref="F52:F56"/>
    <mergeCell ref="G52:G56"/>
    <mergeCell ref="H52:H56"/>
    <mergeCell ref="I52:I56"/>
    <mergeCell ref="J52:J56"/>
    <mergeCell ref="K52:K56"/>
    <mergeCell ref="G48:G51"/>
    <mergeCell ref="H48:H51"/>
    <mergeCell ref="I48:I51"/>
    <mergeCell ref="J48:J51"/>
    <mergeCell ref="A43:A47"/>
    <mergeCell ref="B43:B47"/>
    <mergeCell ref="C43:C47"/>
    <mergeCell ref="F43:F47"/>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36DAA-F788-4D7B-B54C-31ADD4076661}">
  <dimension ref="B10:M61"/>
  <sheetViews>
    <sheetView topLeftCell="B1" zoomScale="98" zoomScaleNormal="98" workbookViewId="0">
      <selection activeCell="B10" sqref="B10:G10"/>
    </sheetView>
  </sheetViews>
  <sheetFormatPr baseColWidth="10" defaultRowHeight="15" x14ac:dyDescent="0.25"/>
  <cols>
    <col min="1" max="1" width="4.5703125" customWidth="1"/>
    <col min="2" max="2" width="32.85546875" customWidth="1"/>
    <col min="3" max="3" width="31.140625" customWidth="1"/>
    <col min="4" max="4" width="15.42578125" customWidth="1"/>
    <col min="5" max="5" width="31.5703125" customWidth="1"/>
    <col min="6" max="6" width="28.5703125" customWidth="1"/>
    <col min="7" max="7" width="26.85546875" customWidth="1"/>
    <col min="8" max="8" width="3.85546875" customWidth="1"/>
    <col min="9" max="9" width="4.85546875" customWidth="1"/>
    <col min="10" max="10" width="5" customWidth="1"/>
    <col min="11" max="11" width="16.5703125" customWidth="1"/>
  </cols>
  <sheetData>
    <row r="10" spans="2:10" ht="26.25" x14ac:dyDescent="0.4">
      <c r="B10" s="598" t="s">
        <v>916</v>
      </c>
      <c r="C10" s="598"/>
      <c r="D10" s="598"/>
      <c r="E10" s="598"/>
      <c r="F10" s="598"/>
      <c r="G10" s="598"/>
    </row>
    <row r="13" spans="2:10" ht="22.5" customHeight="1" x14ac:dyDescent="0.25">
      <c r="B13" s="1241" t="s">
        <v>71</v>
      </c>
      <c r="C13" s="1242"/>
      <c r="D13" s="1242"/>
      <c r="E13" s="1242"/>
      <c r="F13" s="1242"/>
      <c r="G13" s="1242"/>
      <c r="H13" s="1242"/>
      <c r="I13" s="1242"/>
      <c r="J13" s="1243"/>
    </row>
    <row r="14" spans="2:10" ht="35.25" customHeight="1" x14ac:dyDescent="0.25">
      <c r="B14" s="1244" t="s">
        <v>72</v>
      </c>
      <c r="C14" s="1245"/>
      <c r="D14" s="1245"/>
      <c r="E14" s="1245"/>
      <c r="F14" s="1245"/>
      <c r="G14" s="1245"/>
      <c r="H14" s="1245"/>
      <c r="I14" s="1245"/>
      <c r="J14" s="1246"/>
    </row>
    <row r="15" spans="2:10" ht="21" customHeight="1" x14ac:dyDescent="0.25">
      <c r="B15" s="1247" t="s">
        <v>73</v>
      </c>
      <c r="C15" s="1248"/>
      <c r="D15" s="1248"/>
      <c r="E15" s="1248"/>
      <c r="F15" s="1248"/>
      <c r="G15" s="1248"/>
      <c r="H15" s="1248"/>
      <c r="I15" s="1248"/>
      <c r="J15" s="1249"/>
    </row>
    <row r="16" spans="2:10" ht="20.25" customHeight="1" x14ac:dyDescent="0.25">
      <c r="B16" s="1250" t="s">
        <v>74</v>
      </c>
      <c r="C16" s="1251"/>
      <c r="D16" s="1251"/>
      <c r="E16" s="1251"/>
      <c r="F16" s="1251"/>
      <c r="G16" s="1251"/>
      <c r="H16" s="1251"/>
      <c r="I16" s="1251"/>
      <c r="J16" s="1252"/>
    </row>
    <row r="17" spans="2:13" ht="19.5" customHeight="1" x14ac:dyDescent="0.25">
      <c r="B17" s="1253" t="s">
        <v>75</v>
      </c>
      <c r="C17" s="1254"/>
      <c r="D17" s="1254"/>
      <c r="E17" s="1254"/>
      <c r="F17" s="1254"/>
      <c r="G17" s="1254"/>
      <c r="H17" s="1254"/>
      <c r="I17" s="1254"/>
      <c r="J17" s="1255"/>
    </row>
    <row r="18" spans="2:13" ht="20.25" customHeight="1" x14ac:dyDescent="0.25">
      <c r="B18" s="1253" t="s">
        <v>76</v>
      </c>
      <c r="C18" s="1254"/>
      <c r="D18" s="1254"/>
      <c r="E18" s="1254"/>
      <c r="F18" s="1254"/>
      <c r="G18" s="1254"/>
      <c r="H18" s="1254"/>
      <c r="I18" s="1254"/>
      <c r="J18" s="1255"/>
    </row>
    <row r="19" spans="2:13" ht="34.5" customHeight="1" x14ac:dyDescent="0.25">
      <c r="B19" s="1257" t="s">
        <v>447</v>
      </c>
      <c r="C19" s="1257"/>
      <c r="D19" s="1257"/>
      <c r="E19" s="1257"/>
      <c r="F19" s="1257"/>
      <c r="G19" s="1257"/>
      <c r="H19" s="1257"/>
      <c r="I19" s="1257"/>
      <c r="J19" s="1257"/>
      <c r="K19" s="770"/>
      <c r="L19" s="771"/>
      <c r="M19" s="771"/>
    </row>
    <row r="20" spans="2:13" x14ac:dyDescent="0.25">
      <c r="B20" s="8">
        <v>1</v>
      </c>
      <c r="C20" s="8">
        <v>2</v>
      </c>
      <c r="D20" s="8">
        <v>3</v>
      </c>
      <c r="E20" s="8">
        <v>4</v>
      </c>
      <c r="F20" s="8">
        <v>5</v>
      </c>
      <c r="G20" s="8">
        <v>6</v>
      </c>
      <c r="H20" s="1258"/>
      <c r="I20" s="1258"/>
      <c r="J20" s="1258"/>
      <c r="K20" s="779" t="s">
        <v>915</v>
      </c>
      <c r="L20" s="779"/>
      <c r="M20" s="779"/>
    </row>
    <row r="21" spans="2:13" x14ac:dyDescent="0.25">
      <c r="B21" s="1259" t="s">
        <v>1</v>
      </c>
      <c r="C21" s="1259" t="s">
        <v>2</v>
      </c>
      <c r="D21" s="1259" t="s">
        <v>3</v>
      </c>
      <c r="E21" s="1259" t="s">
        <v>4</v>
      </c>
      <c r="F21" s="1259" t="s">
        <v>5</v>
      </c>
      <c r="G21" s="1259" t="s">
        <v>6</v>
      </c>
      <c r="H21" s="1256" t="s">
        <v>156</v>
      </c>
      <c r="I21" s="1256"/>
      <c r="J21" s="1256"/>
      <c r="K21" s="779"/>
      <c r="L21" s="779"/>
      <c r="M21" s="779"/>
    </row>
    <row r="22" spans="2:13" ht="15" customHeight="1" x14ac:dyDescent="0.25">
      <c r="B22" s="1260"/>
      <c r="C22" s="1260"/>
      <c r="D22" s="1260"/>
      <c r="E22" s="1260"/>
      <c r="F22" s="1260"/>
      <c r="G22" s="1260"/>
      <c r="H22" s="721" t="s">
        <v>904</v>
      </c>
      <c r="I22" s="721"/>
      <c r="J22" s="721"/>
      <c r="K22" s="50" t="s">
        <v>69</v>
      </c>
      <c r="L22" s="780" t="s">
        <v>70</v>
      </c>
      <c r="M22" s="780"/>
    </row>
    <row r="23" spans="2:13" ht="15" customHeight="1" x14ac:dyDescent="0.25">
      <c r="B23" s="1261"/>
      <c r="C23" s="1261"/>
      <c r="D23" s="1261"/>
      <c r="E23" s="1261"/>
      <c r="F23" s="1261"/>
      <c r="G23" s="1261"/>
      <c r="H23" s="45">
        <v>10</v>
      </c>
      <c r="I23" s="45">
        <v>11</v>
      </c>
      <c r="J23" s="45">
        <v>12</v>
      </c>
      <c r="K23" s="1184"/>
      <c r="L23" s="1186"/>
      <c r="M23" s="1187"/>
    </row>
    <row r="24" spans="2:13" ht="54" customHeight="1" x14ac:dyDescent="0.25">
      <c r="B24" s="1235" t="s">
        <v>895</v>
      </c>
      <c r="C24" s="1202" t="s">
        <v>77</v>
      </c>
      <c r="D24" s="1238">
        <v>1</v>
      </c>
      <c r="E24" s="9" t="s">
        <v>78</v>
      </c>
      <c r="F24" s="10" t="s">
        <v>79</v>
      </c>
      <c r="G24" s="1236" t="s">
        <v>80</v>
      </c>
      <c r="H24" s="12"/>
      <c r="I24" s="12"/>
      <c r="J24" s="11"/>
      <c r="K24" s="1185"/>
      <c r="L24" s="1188"/>
      <c r="M24" s="1189"/>
    </row>
    <row r="25" spans="2:13" ht="44.25" customHeight="1" x14ac:dyDescent="0.25">
      <c r="B25" s="1235"/>
      <c r="C25" s="1203"/>
      <c r="D25" s="1239"/>
      <c r="E25" s="9" t="s">
        <v>81</v>
      </c>
      <c r="F25" s="13" t="s">
        <v>82</v>
      </c>
      <c r="G25" s="1237"/>
      <c r="H25" s="12"/>
      <c r="I25" s="12"/>
      <c r="J25" s="12"/>
      <c r="K25" s="1185"/>
      <c r="L25" s="1188"/>
      <c r="M25" s="1189"/>
    </row>
    <row r="26" spans="2:13" ht="57" customHeight="1" x14ac:dyDescent="0.25">
      <c r="B26" s="1235"/>
      <c r="C26" s="1203"/>
      <c r="D26" s="1239"/>
      <c r="E26" s="9" t="s">
        <v>83</v>
      </c>
      <c r="F26" s="13" t="s">
        <v>84</v>
      </c>
      <c r="G26" s="1237"/>
      <c r="H26" s="12"/>
      <c r="I26" s="12"/>
      <c r="J26" s="12"/>
      <c r="K26" s="1185"/>
      <c r="L26" s="1188"/>
      <c r="M26" s="1189"/>
    </row>
    <row r="27" spans="2:13" ht="45.75" customHeight="1" x14ac:dyDescent="0.25">
      <c r="B27" s="1235"/>
      <c r="C27" s="1135"/>
      <c r="D27" s="1240"/>
      <c r="E27" s="9" t="s">
        <v>85</v>
      </c>
      <c r="F27" s="3" t="s">
        <v>86</v>
      </c>
      <c r="G27" s="689"/>
      <c r="H27" s="12"/>
      <c r="I27" s="12"/>
      <c r="J27" s="14"/>
      <c r="K27" s="1185"/>
      <c r="L27" s="1190"/>
      <c r="M27" s="1191"/>
    </row>
    <row r="28" spans="2:13" ht="38.25" customHeight="1" x14ac:dyDescent="0.25">
      <c r="B28" s="1235" t="s">
        <v>896</v>
      </c>
      <c r="C28" s="1202" t="s">
        <v>87</v>
      </c>
      <c r="D28" s="1192">
        <v>1</v>
      </c>
      <c r="E28" s="69" t="s">
        <v>88</v>
      </c>
      <c r="F28" s="55" t="s">
        <v>89</v>
      </c>
      <c r="G28" s="1236" t="s">
        <v>90</v>
      </c>
      <c r="H28" s="1195"/>
      <c r="I28" s="1195"/>
      <c r="J28" s="1195"/>
      <c r="K28" s="1192"/>
      <c r="L28" s="1193"/>
      <c r="M28" s="1193"/>
    </row>
    <row r="29" spans="2:13" ht="51.75" customHeight="1" x14ac:dyDescent="0.25">
      <c r="B29" s="1235"/>
      <c r="C29" s="1203"/>
      <c r="D29" s="1192"/>
      <c r="E29" s="54" t="s">
        <v>91</v>
      </c>
      <c r="F29" s="15" t="s">
        <v>92</v>
      </c>
      <c r="G29" s="1237"/>
      <c r="H29" s="1196"/>
      <c r="I29" s="1196"/>
      <c r="J29" s="1196"/>
      <c r="K29" s="1192"/>
      <c r="L29" s="1193"/>
      <c r="M29" s="1193"/>
    </row>
    <row r="30" spans="2:13" ht="52.5" customHeight="1" x14ac:dyDescent="0.25">
      <c r="B30" s="1235"/>
      <c r="C30" s="1203"/>
      <c r="D30" s="1192"/>
      <c r="E30" s="9" t="s">
        <v>93</v>
      </c>
      <c r="F30" s="15" t="s">
        <v>94</v>
      </c>
      <c r="G30" s="1237"/>
      <c r="H30" s="1196"/>
      <c r="I30" s="1196"/>
      <c r="J30" s="1196"/>
      <c r="K30" s="1192"/>
      <c r="L30" s="1193"/>
      <c r="M30" s="1193"/>
    </row>
    <row r="31" spans="2:13" ht="69" customHeight="1" x14ac:dyDescent="0.25">
      <c r="B31" s="1235"/>
      <c r="C31" s="1135"/>
      <c r="D31" s="1192"/>
      <c r="E31" s="9" t="s">
        <v>95</v>
      </c>
      <c r="F31" s="2" t="s">
        <v>96</v>
      </c>
      <c r="G31" s="689"/>
      <c r="H31" s="586"/>
      <c r="I31" s="586"/>
      <c r="J31" s="586"/>
      <c r="K31" s="1192"/>
      <c r="L31" s="1193"/>
      <c r="M31" s="1193"/>
    </row>
    <row r="32" spans="2:13" ht="41.25" customHeight="1" x14ac:dyDescent="0.25">
      <c r="B32" s="1232" t="s">
        <v>97</v>
      </c>
      <c r="C32" s="1233" t="s">
        <v>98</v>
      </c>
      <c r="D32" s="1217">
        <v>3</v>
      </c>
      <c r="E32" s="3" t="s">
        <v>99</v>
      </c>
      <c r="F32" s="3" t="s">
        <v>100</v>
      </c>
      <c r="G32" s="1234" t="s">
        <v>101</v>
      </c>
      <c r="H32" s="1230"/>
      <c r="I32" s="1231"/>
      <c r="J32" s="1197"/>
      <c r="K32" s="1221"/>
      <c r="L32" s="1180"/>
      <c r="M32" s="1180"/>
    </row>
    <row r="33" spans="2:13" ht="30.75" customHeight="1" x14ac:dyDescent="0.25">
      <c r="B33" s="1232"/>
      <c r="C33" s="1233"/>
      <c r="D33" s="1217"/>
      <c r="E33" s="2" t="s">
        <v>102</v>
      </c>
      <c r="F33" s="1224" t="s">
        <v>103</v>
      </c>
      <c r="G33" s="1234"/>
      <c r="H33" s="1219"/>
      <c r="I33" s="1214"/>
      <c r="J33" s="1198"/>
      <c r="K33" s="1222"/>
      <c r="L33" s="1180"/>
      <c r="M33" s="1180"/>
    </row>
    <row r="34" spans="2:13" ht="39.75" customHeight="1" x14ac:dyDescent="0.25">
      <c r="B34" s="1232"/>
      <c r="C34" s="1233"/>
      <c r="D34" s="1217"/>
      <c r="E34" s="1" t="s">
        <v>104</v>
      </c>
      <c r="F34" s="969"/>
      <c r="G34" s="1234"/>
      <c r="H34" s="1220"/>
      <c r="I34" s="1215"/>
      <c r="J34" s="892"/>
      <c r="K34" s="1223"/>
      <c r="L34" s="1180"/>
      <c r="M34" s="1180"/>
    </row>
    <row r="35" spans="2:13" x14ac:dyDescent="0.25">
      <c r="B35" s="6"/>
      <c r="C35" s="6"/>
      <c r="D35" s="6"/>
      <c r="E35" s="6"/>
      <c r="F35" s="6"/>
      <c r="G35" s="6"/>
      <c r="H35" s="6"/>
      <c r="I35" s="6"/>
      <c r="J35" s="6"/>
    </row>
    <row r="36" spans="2:13" ht="23.25" x14ac:dyDescent="0.25">
      <c r="B36" s="1225" t="s">
        <v>0</v>
      </c>
      <c r="C36" s="1225"/>
      <c r="D36" s="1225"/>
      <c r="E36" s="1225"/>
      <c r="F36" s="1225"/>
      <c r="G36" s="1225"/>
      <c r="H36" s="1225"/>
      <c r="I36" s="1225"/>
      <c r="J36" s="1225"/>
      <c r="K36" s="1194"/>
      <c r="L36" s="771"/>
      <c r="M36" s="771"/>
    </row>
    <row r="37" spans="2:13" x14ac:dyDescent="0.25">
      <c r="B37" s="1226" t="s">
        <v>1</v>
      </c>
      <c r="C37" s="1227" t="s">
        <v>2</v>
      </c>
      <c r="D37" s="1228" t="s">
        <v>3</v>
      </c>
      <c r="E37" s="1226" t="s">
        <v>4</v>
      </c>
      <c r="F37" s="1226" t="s">
        <v>5</v>
      </c>
      <c r="G37" s="1226" t="s">
        <v>6</v>
      </c>
      <c r="H37" s="1229" t="s">
        <v>156</v>
      </c>
      <c r="I37" s="1229"/>
      <c r="J37" s="1229"/>
      <c r="K37" s="779" t="s">
        <v>915</v>
      </c>
      <c r="L37" s="779"/>
      <c r="M37" s="779"/>
    </row>
    <row r="38" spans="2:13" ht="15" customHeight="1" x14ac:dyDescent="0.25">
      <c r="B38" s="1226"/>
      <c r="C38" s="1227"/>
      <c r="D38" s="1228"/>
      <c r="E38" s="1226"/>
      <c r="F38" s="1226"/>
      <c r="G38" s="1226"/>
      <c r="H38" s="721" t="s">
        <v>904</v>
      </c>
      <c r="I38" s="721"/>
      <c r="J38" s="721"/>
      <c r="K38" s="779"/>
      <c r="L38" s="779"/>
      <c r="M38" s="779"/>
    </row>
    <row r="39" spans="2:13" x14ac:dyDescent="0.25">
      <c r="B39" s="1226"/>
      <c r="C39" s="1227"/>
      <c r="D39" s="1228"/>
      <c r="E39" s="1228"/>
      <c r="F39" s="1228"/>
      <c r="G39" s="1228"/>
      <c r="H39" s="45">
        <v>10</v>
      </c>
      <c r="I39" s="45">
        <v>11</v>
      </c>
      <c r="J39" s="45">
        <v>12</v>
      </c>
      <c r="K39" s="50" t="s">
        <v>69</v>
      </c>
      <c r="L39" s="780" t="s">
        <v>70</v>
      </c>
      <c r="M39" s="780"/>
    </row>
    <row r="40" spans="2:13" ht="31.5" customHeight="1" x14ac:dyDescent="0.25">
      <c r="B40" s="1201" t="s">
        <v>105</v>
      </c>
      <c r="C40" s="1202" t="s">
        <v>106</v>
      </c>
      <c r="D40" s="1217">
        <v>1</v>
      </c>
      <c r="E40" s="3" t="s">
        <v>107</v>
      </c>
      <c r="F40" s="4" t="s">
        <v>108</v>
      </c>
      <c r="G40" s="1202" t="s">
        <v>109</v>
      </c>
      <c r="H40" s="1218"/>
      <c r="I40" s="1213"/>
      <c r="J40" s="1216"/>
      <c r="K40" s="1221"/>
      <c r="L40" s="1180"/>
      <c r="M40" s="1180"/>
    </row>
    <row r="41" spans="2:13" ht="29.25" customHeight="1" x14ac:dyDescent="0.25">
      <c r="B41" s="1201"/>
      <c r="C41" s="1203"/>
      <c r="D41" s="1217"/>
      <c r="E41" s="4" t="s">
        <v>110</v>
      </c>
      <c r="F41" s="4" t="s">
        <v>111</v>
      </c>
      <c r="G41" s="1203"/>
      <c r="H41" s="1219"/>
      <c r="I41" s="1214"/>
      <c r="J41" s="1198"/>
      <c r="K41" s="1222"/>
      <c r="L41" s="1180"/>
      <c r="M41" s="1180"/>
    </row>
    <row r="42" spans="2:13" ht="34.5" customHeight="1" x14ac:dyDescent="0.25">
      <c r="B42" s="1201"/>
      <c r="C42" s="1203"/>
      <c r="D42" s="1217"/>
      <c r="E42" s="3" t="s">
        <v>112</v>
      </c>
      <c r="F42" s="3" t="s">
        <v>113</v>
      </c>
      <c r="G42" s="1203"/>
      <c r="H42" s="1219"/>
      <c r="I42" s="1214"/>
      <c r="J42" s="1198"/>
      <c r="K42" s="1222"/>
      <c r="L42" s="1180"/>
      <c r="M42" s="1180"/>
    </row>
    <row r="43" spans="2:13" ht="35.25" customHeight="1" x14ac:dyDescent="0.25">
      <c r="B43" s="1201"/>
      <c r="C43" s="1135"/>
      <c r="D43" s="1217"/>
      <c r="E43" s="3" t="s">
        <v>114</v>
      </c>
      <c r="F43" s="16" t="s">
        <v>115</v>
      </c>
      <c r="G43" s="1135"/>
      <c r="H43" s="1220"/>
      <c r="I43" s="1215"/>
      <c r="J43" s="892"/>
      <c r="K43" s="1223"/>
      <c r="L43" s="1180"/>
      <c r="M43" s="1180"/>
    </row>
    <row r="44" spans="2:13" ht="42.75" x14ac:dyDescent="0.25">
      <c r="B44" s="1201" t="s">
        <v>116</v>
      </c>
      <c r="C44" s="1209" t="s">
        <v>548</v>
      </c>
      <c r="D44" s="1212">
        <v>1</v>
      </c>
      <c r="E44" s="3" t="s">
        <v>117</v>
      </c>
      <c r="F44" s="3" t="s">
        <v>118</v>
      </c>
      <c r="G44" s="1205" t="s">
        <v>119</v>
      </c>
      <c r="H44" s="1195"/>
      <c r="I44" s="1197"/>
      <c r="J44" s="1197"/>
      <c r="K44" s="1212"/>
      <c r="L44" s="1180"/>
      <c r="M44" s="1180"/>
    </row>
    <row r="45" spans="2:13" ht="37.5" customHeight="1" x14ac:dyDescent="0.25">
      <c r="B45" s="1201"/>
      <c r="C45" s="1209"/>
      <c r="D45" s="1212"/>
      <c r="E45" s="3" t="s">
        <v>120</v>
      </c>
      <c r="F45" s="3" t="s">
        <v>121</v>
      </c>
      <c r="G45" s="1205"/>
      <c r="H45" s="1196"/>
      <c r="I45" s="1198"/>
      <c r="J45" s="1198"/>
      <c r="K45" s="1212"/>
      <c r="L45" s="1180"/>
      <c r="M45" s="1180"/>
    </row>
    <row r="46" spans="2:13" ht="57" x14ac:dyDescent="0.25">
      <c r="B46" s="1201"/>
      <c r="C46" s="1209"/>
      <c r="D46" s="1212"/>
      <c r="E46" s="3" t="s">
        <v>122</v>
      </c>
      <c r="F46" s="3" t="s">
        <v>123</v>
      </c>
      <c r="G46" s="1205"/>
      <c r="H46" s="1196"/>
      <c r="I46" s="1198"/>
      <c r="J46" s="1198"/>
      <c r="K46" s="1212"/>
      <c r="L46" s="1180"/>
      <c r="M46" s="1180"/>
    </row>
    <row r="47" spans="2:13" ht="44.25" customHeight="1" x14ac:dyDescent="0.25">
      <c r="B47" s="1201"/>
      <c r="C47" s="1209"/>
      <c r="D47" s="1212"/>
      <c r="E47" s="3" t="s">
        <v>124</v>
      </c>
      <c r="F47" s="3" t="s">
        <v>125</v>
      </c>
      <c r="G47" s="1205"/>
      <c r="H47" s="1196"/>
      <c r="I47" s="1198"/>
      <c r="J47" s="1198"/>
      <c r="K47" s="1212"/>
      <c r="L47" s="1180"/>
      <c r="M47" s="1180"/>
    </row>
    <row r="48" spans="2:13" ht="71.25" x14ac:dyDescent="0.25">
      <c r="B48" s="1201"/>
      <c r="C48" s="1209"/>
      <c r="D48" s="1212"/>
      <c r="E48" s="3" t="s">
        <v>126</v>
      </c>
      <c r="F48" s="3" t="s">
        <v>127</v>
      </c>
      <c r="G48" s="1205"/>
      <c r="H48" s="1196"/>
      <c r="I48" s="1198"/>
      <c r="J48" s="1198"/>
      <c r="K48" s="1212"/>
      <c r="L48" s="1180"/>
      <c r="M48" s="1180"/>
    </row>
    <row r="49" spans="2:13" ht="90.75" customHeight="1" x14ac:dyDescent="0.25">
      <c r="B49" s="1201"/>
      <c r="C49" s="1209"/>
      <c r="D49" s="1212"/>
      <c r="E49" s="3" t="s">
        <v>128</v>
      </c>
      <c r="F49" s="16" t="s">
        <v>129</v>
      </c>
      <c r="G49" s="1205"/>
      <c r="H49" s="586"/>
      <c r="I49" s="892"/>
      <c r="J49" s="892"/>
      <c r="K49" s="1212"/>
      <c r="L49" s="1180"/>
      <c r="M49" s="1180"/>
    </row>
    <row r="50" spans="2:13" ht="30.75" customHeight="1" x14ac:dyDescent="0.25">
      <c r="B50" s="1208" t="s">
        <v>130</v>
      </c>
      <c r="C50" s="1209" t="s">
        <v>552</v>
      </c>
      <c r="D50" s="1210">
        <v>1</v>
      </c>
      <c r="E50" s="3" t="s">
        <v>132</v>
      </c>
      <c r="F50" s="4" t="s">
        <v>133</v>
      </c>
      <c r="G50" s="1211" t="s">
        <v>155</v>
      </c>
      <c r="H50" s="1195"/>
      <c r="I50" s="1197"/>
      <c r="J50" s="1197"/>
      <c r="K50" s="1181"/>
      <c r="L50" s="1180"/>
      <c r="M50" s="1180"/>
    </row>
    <row r="51" spans="2:13" ht="36.75" customHeight="1" x14ac:dyDescent="0.25">
      <c r="B51" s="1208"/>
      <c r="C51" s="1209"/>
      <c r="D51" s="1210"/>
      <c r="E51" s="3" t="s">
        <v>134</v>
      </c>
      <c r="F51" s="3" t="s">
        <v>135</v>
      </c>
      <c r="G51" s="1211"/>
      <c r="H51" s="1196"/>
      <c r="I51" s="1198"/>
      <c r="J51" s="1198"/>
      <c r="K51" s="1182"/>
      <c r="L51" s="1180"/>
      <c r="M51" s="1180"/>
    </row>
    <row r="52" spans="2:13" ht="28.5" x14ac:dyDescent="0.25">
      <c r="B52" s="1208"/>
      <c r="C52" s="1209"/>
      <c r="D52" s="1210"/>
      <c r="E52" s="3" t="s">
        <v>136</v>
      </c>
      <c r="F52" s="4" t="s">
        <v>137</v>
      </c>
      <c r="G52" s="1211"/>
      <c r="H52" s="1196"/>
      <c r="I52" s="1198"/>
      <c r="J52" s="1198"/>
      <c r="K52" s="1182"/>
      <c r="L52" s="1180"/>
      <c r="M52" s="1180"/>
    </row>
    <row r="53" spans="2:13" ht="31.5" customHeight="1" x14ac:dyDescent="0.25">
      <c r="B53" s="1208"/>
      <c r="C53" s="1209"/>
      <c r="D53" s="1210"/>
      <c r="E53" s="4" t="s">
        <v>138</v>
      </c>
      <c r="F53" s="1206" t="s">
        <v>139</v>
      </c>
      <c r="G53" s="1211"/>
      <c r="H53" s="1196"/>
      <c r="I53" s="1198"/>
      <c r="J53" s="1198"/>
      <c r="K53" s="1182"/>
      <c r="L53" s="1180"/>
      <c r="M53" s="1180"/>
    </row>
    <row r="54" spans="2:13" ht="36" customHeight="1" x14ac:dyDescent="0.25">
      <c r="B54" s="1208"/>
      <c r="C54" s="1209"/>
      <c r="D54" s="1210"/>
      <c r="E54" s="3" t="s">
        <v>140</v>
      </c>
      <c r="F54" s="1207"/>
      <c r="G54" s="1211"/>
      <c r="H54" s="1196"/>
      <c r="I54" s="1198"/>
      <c r="J54" s="1198"/>
      <c r="K54" s="1182"/>
      <c r="L54" s="1180"/>
      <c r="M54" s="1180"/>
    </row>
    <row r="55" spans="2:13" ht="38.25" customHeight="1" x14ac:dyDescent="0.25">
      <c r="B55" s="1208"/>
      <c r="C55" s="1209"/>
      <c r="D55" s="1210"/>
      <c r="E55" s="3" t="s">
        <v>141</v>
      </c>
      <c r="F55" s="20" t="s">
        <v>142</v>
      </c>
      <c r="G55" s="1211"/>
      <c r="H55" s="586"/>
      <c r="I55" s="892"/>
      <c r="J55" s="892"/>
      <c r="K55" s="1183"/>
      <c r="L55" s="1180"/>
      <c r="M55" s="1180"/>
    </row>
    <row r="56" spans="2:13" ht="51.75" customHeight="1" x14ac:dyDescent="0.25">
      <c r="B56" s="1201" t="s">
        <v>143</v>
      </c>
      <c r="C56" s="1202" t="s">
        <v>144</v>
      </c>
      <c r="D56" s="1204">
        <v>1</v>
      </c>
      <c r="E56" s="3" t="s">
        <v>145</v>
      </c>
      <c r="F56" s="17" t="s">
        <v>446</v>
      </c>
      <c r="G56" s="1205" t="s">
        <v>445</v>
      </c>
      <c r="H56" s="1195"/>
      <c r="I56" s="1197"/>
      <c r="J56" s="1197"/>
      <c r="K56" s="1181"/>
      <c r="L56" s="1180"/>
      <c r="M56" s="1180"/>
    </row>
    <row r="57" spans="2:13" ht="39.75" customHeight="1" x14ac:dyDescent="0.25">
      <c r="B57" s="1201"/>
      <c r="C57" s="1203"/>
      <c r="D57" s="1204"/>
      <c r="E57" s="1" t="s">
        <v>146</v>
      </c>
      <c r="F57" s="17"/>
      <c r="G57" s="1205"/>
      <c r="H57" s="1196"/>
      <c r="I57" s="1198"/>
      <c r="J57" s="1198"/>
      <c r="K57" s="1182"/>
      <c r="L57" s="1180"/>
      <c r="M57" s="1180"/>
    </row>
    <row r="58" spans="2:13" ht="67.5" customHeight="1" x14ac:dyDescent="0.25">
      <c r="B58" s="1201"/>
      <c r="C58" s="1203"/>
      <c r="D58" s="1204"/>
      <c r="E58" s="3" t="s">
        <v>147</v>
      </c>
      <c r="F58" s="18" t="s">
        <v>148</v>
      </c>
      <c r="G58" s="1205"/>
      <c r="H58" s="586"/>
      <c r="I58" s="892"/>
      <c r="J58" s="892"/>
      <c r="K58" s="1182"/>
      <c r="L58" s="1180"/>
      <c r="M58" s="1180"/>
    </row>
    <row r="59" spans="2:13" ht="34.5" customHeight="1" x14ac:dyDescent="0.25">
      <c r="B59" s="1201" t="s">
        <v>149</v>
      </c>
      <c r="C59" s="1202" t="s">
        <v>150</v>
      </c>
      <c r="D59" s="1204">
        <v>1</v>
      </c>
      <c r="E59" s="3" t="s">
        <v>151</v>
      </c>
      <c r="F59" s="1202" t="s">
        <v>152</v>
      </c>
      <c r="G59" s="1205" t="s">
        <v>444</v>
      </c>
      <c r="H59" s="1195"/>
      <c r="I59" s="1197"/>
      <c r="J59" s="1197"/>
      <c r="K59" s="1199"/>
      <c r="L59" s="1180"/>
      <c r="M59" s="1180"/>
    </row>
    <row r="60" spans="2:13" ht="34.5" customHeight="1" x14ac:dyDescent="0.25">
      <c r="B60" s="1201"/>
      <c r="C60" s="1203"/>
      <c r="D60" s="1204"/>
      <c r="E60" s="19" t="s">
        <v>153</v>
      </c>
      <c r="F60" s="1203"/>
      <c r="G60" s="1205"/>
      <c r="H60" s="1196"/>
      <c r="I60" s="1198"/>
      <c r="J60" s="1198"/>
      <c r="K60" s="1200"/>
      <c r="L60" s="1180"/>
      <c r="M60" s="1180"/>
    </row>
    <row r="61" spans="2:13" ht="71.25" x14ac:dyDescent="0.25">
      <c r="B61" s="1201"/>
      <c r="C61" s="1135"/>
      <c r="D61" s="1204"/>
      <c r="E61" s="3" t="s">
        <v>154</v>
      </c>
      <c r="F61" s="1135"/>
      <c r="G61" s="1205"/>
      <c r="H61" s="586"/>
      <c r="I61" s="892"/>
      <c r="J61" s="892"/>
      <c r="K61" s="1183"/>
      <c r="L61" s="1180"/>
      <c r="M61" s="1180"/>
    </row>
  </sheetData>
  <mergeCells count="104">
    <mergeCell ref="B10:G10"/>
    <mergeCell ref="B13:J13"/>
    <mergeCell ref="B14:J14"/>
    <mergeCell ref="B15:J15"/>
    <mergeCell ref="B16:J16"/>
    <mergeCell ref="B17:J17"/>
    <mergeCell ref="H21:J21"/>
    <mergeCell ref="H22:J22"/>
    <mergeCell ref="B18:J18"/>
    <mergeCell ref="B19:J19"/>
    <mergeCell ref="H20:J20"/>
    <mergeCell ref="B21:B23"/>
    <mergeCell ref="C21:C23"/>
    <mergeCell ref="D21:D23"/>
    <mergeCell ref="E21:E23"/>
    <mergeCell ref="F21:F23"/>
    <mergeCell ref="G21:G23"/>
    <mergeCell ref="J28:J31"/>
    <mergeCell ref="B28:B31"/>
    <mergeCell ref="C28:C31"/>
    <mergeCell ref="D28:D31"/>
    <mergeCell ref="G28:G31"/>
    <mergeCell ref="H28:H31"/>
    <mergeCell ref="I28:I31"/>
    <mergeCell ref="B24:B27"/>
    <mergeCell ref="C24:C27"/>
    <mergeCell ref="D24:D27"/>
    <mergeCell ref="G24:G27"/>
    <mergeCell ref="H38:J38"/>
    <mergeCell ref="K37:M38"/>
    <mergeCell ref="L39:M39"/>
    <mergeCell ref="F33:F34"/>
    <mergeCell ref="B36:J36"/>
    <mergeCell ref="B37:B39"/>
    <mergeCell ref="C37:C39"/>
    <mergeCell ref="D37:D39"/>
    <mergeCell ref="E37:E39"/>
    <mergeCell ref="F37:F39"/>
    <mergeCell ref="G37:G39"/>
    <mergeCell ref="H37:J37"/>
    <mergeCell ref="H32:H34"/>
    <mergeCell ref="I32:I34"/>
    <mergeCell ref="J32:J34"/>
    <mergeCell ref="K32:K34"/>
    <mergeCell ref="B32:B34"/>
    <mergeCell ref="C32:C34"/>
    <mergeCell ref="D32:D34"/>
    <mergeCell ref="G32:G34"/>
    <mergeCell ref="H44:H49"/>
    <mergeCell ref="I44:I49"/>
    <mergeCell ref="J44:J49"/>
    <mergeCell ref="K44:K49"/>
    <mergeCell ref="B44:B49"/>
    <mergeCell ref="C44:C49"/>
    <mergeCell ref="D44:D49"/>
    <mergeCell ref="G44:G49"/>
    <mergeCell ref="I40:I43"/>
    <mergeCell ref="J40:J43"/>
    <mergeCell ref="B40:B43"/>
    <mergeCell ref="C40:C43"/>
    <mergeCell ref="D40:D43"/>
    <mergeCell ref="G40:G43"/>
    <mergeCell ref="H40:H43"/>
    <mergeCell ref="K40:K43"/>
    <mergeCell ref="I56:I58"/>
    <mergeCell ref="J56:J58"/>
    <mergeCell ref="F53:F54"/>
    <mergeCell ref="B56:B58"/>
    <mergeCell ref="C56:C58"/>
    <mergeCell ref="D56:D58"/>
    <mergeCell ref="G56:G58"/>
    <mergeCell ref="H56:H58"/>
    <mergeCell ref="H50:H55"/>
    <mergeCell ref="I50:I55"/>
    <mergeCell ref="J50:J55"/>
    <mergeCell ref="B50:B55"/>
    <mergeCell ref="C50:C55"/>
    <mergeCell ref="D50:D55"/>
    <mergeCell ref="G50:G55"/>
    <mergeCell ref="H59:H61"/>
    <mergeCell ref="I59:I61"/>
    <mergeCell ref="J59:J61"/>
    <mergeCell ref="K59:K61"/>
    <mergeCell ref="L59:M61"/>
    <mergeCell ref="B59:B61"/>
    <mergeCell ref="C59:C61"/>
    <mergeCell ref="D59:D61"/>
    <mergeCell ref="F59:F61"/>
    <mergeCell ref="G59:G61"/>
    <mergeCell ref="K19:M19"/>
    <mergeCell ref="L40:M43"/>
    <mergeCell ref="L44:M49"/>
    <mergeCell ref="K50:K55"/>
    <mergeCell ref="L50:M55"/>
    <mergeCell ref="K56:K58"/>
    <mergeCell ref="L56:M58"/>
    <mergeCell ref="K20:M21"/>
    <mergeCell ref="L22:M22"/>
    <mergeCell ref="K23:K27"/>
    <mergeCell ref="L23:M27"/>
    <mergeCell ref="K28:K31"/>
    <mergeCell ref="L28:M31"/>
    <mergeCell ref="L32:M34"/>
    <mergeCell ref="K36:M3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Monitoreo T1 2024</vt:lpstr>
      <vt:lpstr>Avance del PEI </vt:lpstr>
      <vt:lpstr>PyD T1 2024</vt:lpstr>
      <vt:lpstr>RRHH T1 2024</vt:lpstr>
      <vt:lpstr>JURÍDICA T1 2024</vt:lpstr>
      <vt:lpstr>TIC T1 2024</vt:lpstr>
      <vt:lpstr>DIRECCIÓN TÉCNICA T1 2024</vt:lpstr>
      <vt:lpstr>AyF T1 2024</vt:lpstr>
      <vt:lpstr>COMUNICACIONES T1 2024</vt:lpstr>
      <vt:lpstr>OAI T1 2024</vt:lpstr>
      <vt:lpstr>ATENCIÓN AL USUARIO T1 2024</vt:lpstr>
      <vt:lpstr>'Monitoreo T1 2024'!Área_de_impresión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Suany M. Garcia Perez</dc:creator>
  <cp:lastModifiedBy>María del Carmen Almonte</cp:lastModifiedBy>
  <cp:lastPrinted>2024-04-19T14:43:57Z</cp:lastPrinted>
  <dcterms:created xsi:type="dcterms:W3CDTF">2022-05-04T12:46:25Z</dcterms:created>
  <dcterms:modified xsi:type="dcterms:W3CDTF">2024-04-19T19:47:14Z</dcterms:modified>
</cp:coreProperties>
</file>